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055" windowHeight="9045" activeTab="1"/>
  </bookViews>
  <sheets>
    <sheet name="перв" sheetId="1" r:id="rId1"/>
    <sheet name="с изменен" sheetId="2" r:id="rId2"/>
  </sheets>
  <definedNames>
    <definedName name="_xlnm._FilterDatabase" localSheetId="1" hidden="1">'с изменен'!$A$5:$Q$36</definedName>
    <definedName name="_xlnm.Print_Area" localSheetId="0">'перв'!$A$1:$I$46</definedName>
    <definedName name="_xlnm.Print_Area" localSheetId="1">'с изменен'!$A$1:$I$47</definedName>
  </definedNames>
  <calcPr fullCalcOnLoad="1"/>
</workbook>
</file>

<file path=xl/sharedStrings.xml><?xml version="1.0" encoding="utf-8"?>
<sst xmlns="http://schemas.openxmlformats.org/spreadsheetml/2006/main" count="172" uniqueCount="96">
  <si>
    <t>ИТОГО</t>
  </si>
  <si>
    <t xml:space="preserve"> № п/п</t>
  </si>
  <si>
    <t xml:space="preserve">                                                   </t>
  </si>
  <si>
    <t xml:space="preserve">         (инициалы, фамилия)</t>
  </si>
  <si>
    <t>______________</t>
  </si>
  <si>
    <t>тел.</t>
  </si>
  <si>
    <t xml:space="preserve">    _____________       </t>
  </si>
  <si>
    <t xml:space="preserve">* - по данной строке отражается информация по учреждениям с указанием их наименований, в случае  превышения  допустимого (возможного) отклонения показателя объема услуги (работы) по учереждению
</t>
  </si>
  <si>
    <t xml:space="preserve">          (подпись)    </t>
  </si>
  <si>
    <t xml:space="preserve">         (подпись)    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</si>
  <si>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</si>
  <si>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</si>
  <si>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</si>
  <si>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</si>
  <si>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 xml:space="preserve">Исполнитель                                 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</si>
  <si>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</si>
  <si>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</si>
  <si>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</si>
  <si>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</si>
  <si>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 xml:space="preserve">Наименование муниципальной услуги (работы) </t>
  </si>
  <si>
    <t xml:space="preserve">                                                                    (муниципальное образование)</t>
  </si>
  <si>
    <t xml:space="preserve">                          (период)</t>
  </si>
  <si>
    <t>чел</t>
  </si>
  <si>
    <t>чел/дни</t>
  </si>
  <si>
    <t>дни</t>
  </si>
  <si>
    <t>шт.</t>
  </si>
  <si>
    <t>ед.</t>
  </si>
  <si>
    <t>Единиц</t>
  </si>
  <si>
    <t>Подведомственные РУО</t>
  </si>
  <si>
    <t>Подведомственные Отделу культуры:</t>
  </si>
  <si>
    <t>Подведомственные Администрации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</si>
  <si>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</si>
  <si>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</si>
  <si>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</si>
  <si>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</si>
  <si>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Присмотр и уход</t>
  </si>
  <si>
    <t>Психолого-педагогическое консультирование обучающихся, их родителей (законных представителей) и педагигических работников</t>
  </si>
  <si>
    <t>Психолого-медико-педагогическое обследование детей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</si>
  <si>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</si>
  <si>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</si>
  <si>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Формирование финансовой (бухгалтерской) отчетности бюджетных и автономных учреждений</t>
  </si>
  <si>
    <t>единиц</t>
  </si>
  <si>
    <t>Формирование бюджетной отчетности для главного распорядителя, получателя бюджетных средств, главного администратора, администатора источников финансирования дефицита бюджета, главного администратора, администратора доходов бюджета</t>
  </si>
  <si>
    <t>Реализация дополнительных общеобразовательных общеразвивающих программ (Число обучающихся )</t>
  </si>
  <si>
    <t>Человек</t>
  </si>
  <si>
    <t>-</t>
  </si>
  <si>
    <t xml:space="preserve">Формирование, учет, изучение, обеспечение физического сохранения и безопасности музейных предметов, музейных коллекций (количество предметов )
</t>
  </si>
  <si>
    <t>Публичный показ музейных предметов, музейных коллекций (число посетителей )</t>
  </si>
  <si>
    <t>Библиотечное, библиографическое и информационное обслуживание пользователей библиотеки (количество посещений )</t>
  </si>
  <si>
    <t>Формирование, учет, изучение, обеспечение физического сохранения и безопасности фондов библиотеки фондов библиотеки (количество документов )</t>
  </si>
  <si>
    <t>Организация деятельности клубных формирований и формирований самодеятельного народного творчества (Количество клубных формирований )</t>
  </si>
  <si>
    <t>Содержание (эксплуатация) имущества, находящегося в государственной (муниципальной) собственности (Количество обслуживаемых базовых станций)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</si>
  <si>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(Количество объектов учета (регистров) )</t>
  </si>
  <si>
    <t xml:space="preserve">«Организация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самоуправления» 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</si>
  <si>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</si>
  <si>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 xml:space="preserve">Организация предоставления государственных и муниципальных услуг </t>
  </si>
  <si>
    <t xml:space="preserve">«Содержание (эксплуатация) имущества, находящегося в государственной (муниципальной) собственности» </t>
  </si>
  <si>
    <t>выпуск детей произошел в мае, основная часть зачислена в июне, около 200 человек еще будет зачислена в июле и августе</t>
  </si>
  <si>
    <t>Главный бухгалтер</t>
  </si>
  <si>
    <t>Э.Р.Тастанова</t>
  </si>
  <si>
    <t>(35336)2-65-51</t>
  </si>
  <si>
    <t>Проведение технического обслуживания и ремонта автотранспортных средств</t>
  </si>
  <si>
    <t>Час.</t>
  </si>
  <si>
    <t>М.К..Нуржанова</t>
  </si>
  <si>
    <t>Организация и проведение официальных спортивных мероприятий</t>
  </si>
  <si>
    <t>Производство и выпуск телевизионных и информационных программ</t>
  </si>
  <si>
    <r>
      <t>Информация об исполнении муниципальных заданий на 01.07.2017г</t>
    </r>
    <r>
      <rPr>
        <b/>
        <sz val="14"/>
        <color indexed="8"/>
        <rFont val="Times New Roman"/>
        <family val="1"/>
      </rPr>
      <t xml:space="preserve">  муниципальными учреждениями  муниципального образования Соль-Илецкий городской округ подведомственными органам, осуществляющим функции и полномочиям учредителя. </t>
    </r>
  </si>
  <si>
    <t>километр</t>
  </si>
  <si>
    <t>погонный метр</t>
  </si>
  <si>
    <t>единица</t>
  </si>
  <si>
    <t>час</t>
  </si>
  <si>
    <t>кв.м.</t>
  </si>
  <si>
    <t>"Содержание (эксплуатация имущества, находящегося в государственной (муниципальной) собственности."</t>
  </si>
  <si>
    <t>"Организация капитального ремонта, ремонта и содержания закрепленных автомобильных дорог общего пользования и искуственных дорожных сооружений в их составе". Протяженность автомобильных дорог общего пользования.</t>
  </si>
  <si>
    <t>"Осуществление мероприятий по обеспечению безопасности дорожного движения на автомобильных дорогах общего пользавания при осуществлении дорожной деятельности." Количество обслуживаемых аппаратов фото и видеофиксации ПДД, светофоров,дорожных знаков и других элементов используемых для организации дорожного движения.</t>
  </si>
  <si>
    <t>"Осуществление мероприятий по обеспечению безопасности дорожного движения на автомобильных дорогах общего пользавания при осуществлении дорожной деятельности." Протяженность обслуживаемых автомобильных дорог.</t>
  </si>
  <si>
    <t>"Ведение бухгалтерского учета бюджетными учреждениями, формирование регистров бухгалтерского учета."</t>
  </si>
  <si>
    <t>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услуг."</t>
  </si>
  <si>
    <t>Производство и распространение телепрограмм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</si>
  <si>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</si>
  <si>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тысяч человек</t>
  </si>
  <si>
    <t>Реализация дополнительных общеразвивающих программ (Количество человеко-часов)</t>
  </si>
  <si>
    <t>человеко-час</t>
  </si>
  <si>
    <t>Публичный показ музейных предметов, музейных коллекций (число посетителей)</t>
  </si>
  <si>
    <t>Библиотечное, библиографическое и информационное обслуживание пользователей библиотеки (количество посещений)</t>
  </si>
  <si>
    <t>Содержание (эксплуатация) имущества, находящегося в государственной (муниципальной) собственности (Количество объектов)</t>
  </si>
  <si>
    <t>(инициалы, фамилия)</t>
  </si>
  <si>
    <t>Ю.Ю. Макурина</t>
  </si>
  <si>
    <t>Предоствляемые учреждениями подведомственными управлению образования</t>
  </si>
  <si>
    <t>Предоствляемые учреждениями подведомственными отделу культуры:</t>
  </si>
  <si>
    <t>Предоствляемые учреждениями подведомственными администрации</t>
  </si>
  <si>
    <t>Начальник финансового управления администрации Соль-Илецкого городского округа</t>
  </si>
  <si>
    <r>
      <t>Информация об исполнении муниципальных заданий на 01.01.2019г</t>
    </r>
    <r>
      <rPr>
        <b/>
        <sz val="14"/>
        <color indexed="8"/>
        <rFont val="Times New Roman"/>
        <family val="1"/>
      </rPr>
      <t xml:space="preserve">  муниципальными учреждениями  муниципального образования Соль-Илецкий городской округ подведомственными органам, осуществляющим функции и полномочиям учредителя. </t>
    </r>
  </si>
  <si>
    <t>Е.А. Кузнецова</t>
  </si>
  <si>
    <t>8 (35336) 2-72-34</t>
  </si>
  <si>
    <t>"Организация капитального ремонта, ремонта и содержания закрепленных автомобильных дорог общего пользования и искуственных дорожных сооружений в их составе". Количество и протяженность искуственных дорожных сооружений в составе автомобильных дорог общего пользования.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</si>
</sst>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u val="single"/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4" fontId="55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center" wrapText="1"/>
    </xf>
    <xf numFmtId="0" fontId="58" fillId="33" borderId="0" xfId="0" applyFont="1" applyFill="1" applyAlignment="1">
      <alignment horizontal="center" vertical="top" wrapText="1" shrinkToFi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3" fontId="55" fillId="33" borderId="12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right" vertical="top"/>
    </xf>
    <xf numFmtId="0" fontId="58" fillId="33" borderId="0" xfId="0" applyFont="1" applyFill="1" applyAlignment="1">
      <alignment horizontal="center" vertical="top" wrapText="1"/>
    </xf>
    <xf numFmtId="0" fontId="60" fillId="33" borderId="0" xfId="0" applyFont="1" applyFill="1" applyAlignment="1">
      <alignment horizontal="center" vertical="center"/>
    </xf>
    <xf numFmtId="4" fontId="60" fillId="33" borderId="0" xfId="0" applyNumberFormat="1" applyFont="1" applyFill="1" applyAlignment="1">
      <alignment horizontal="center" vertical="center"/>
    </xf>
    <xf numFmtId="49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56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58" fillId="33" borderId="0" xfId="0" applyFont="1" applyFill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3" fontId="56" fillId="33" borderId="10" xfId="0" applyNumberFormat="1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center" vertical="top" wrapText="1"/>
    </xf>
    <xf numFmtId="1" fontId="61" fillId="33" borderId="10" xfId="0" applyNumberFormat="1" applyFont="1" applyFill="1" applyBorder="1" applyAlignment="1">
      <alignment horizontal="center" vertical="top" wrapText="1"/>
    </xf>
    <xf numFmtId="9" fontId="61" fillId="33" borderId="10" xfId="0" applyNumberFormat="1" applyFont="1" applyFill="1" applyBorder="1" applyAlignment="1">
      <alignment horizontal="center" vertical="top" wrapText="1"/>
    </xf>
    <xf numFmtId="9" fontId="56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3" fontId="57" fillId="33" borderId="10" xfId="0" applyNumberFormat="1" applyFont="1" applyFill="1" applyBorder="1" applyAlignment="1">
      <alignment horizontal="center" vertical="top" wrapText="1"/>
    </xf>
    <xf numFmtId="0" fontId="57" fillId="33" borderId="10" xfId="0" applyNumberFormat="1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3" fontId="57" fillId="33" borderId="10" xfId="0" applyNumberFormat="1" applyFont="1" applyFill="1" applyBorder="1" applyAlignment="1">
      <alignment horizontal="center" vertical="top"/>
    </xf>
    <xf numFmtId="0" fontId="57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/>
    </xf>
    <xf numFmtId="3" fontId="60" fillId="33" borderId="10" xfId="0" applyNumberFormat="1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/>
    </xf>
    <xf numFmtId="3" fontId="62" fillId="33" borderId="10" xfId="0" applyNumberFormat="1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/>
    </xf>
    <xf numFmtId="3" fontId="55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top"/>
    </xf>
    <xf numFmtId="49" fontId="55" fillId="33" borderId="10" xfId="0" applyNumberFormat="1" applyFont="1" applyFill="1" applyBorder="1" applyAlignment="1">
      <alignment wrapText="1"/>
    </xf>
    <xf numFmtId="172" fontId="62" fillId="33" borderId="10" xfId="0" applyNumberFormat="1" applyFont="1" applyFill="1" applyBorder="1" applyAlignment="1">
      <alignment horizontal="center" vertical="top" wrapText="1"/>
    </xf>
    <xf numFmtId="172" fontId="62" fillId="33" borderId="10" xfId="0" applyNumberFormat="1" applyFont="1" applyFill="1" applyBorder="1" applyAlignment="1">
      <alignment horizontal="center" vertical="top"/>
    </xf>
    <xf numFmtId="172" fontId="56" fillId="33" borderId="12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174" fontId="3" fillId="33" borderId="15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174" fontId="3" fillId="33" borderId="17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3" fontId="33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5" fillId="33" borderId="15" xfId="0" applyFont="1" applyFill="1" applyBorder="1" applyAlignment="1">
      <alignment horizontal="center" vertical="top"/>
    </xf>
    <xf numFmtId="174" fontId="55" fillId="33" borderId="15" xfId="0" applyNumberFormat="1" applyFont="1" applyFill="1" applyBorder="1" applyAlignment="1">
      <alignment horizontal="center" vertical="top"/>
    </xf>
    <xf numFmtId="179" fontId="55" fillId="33" borderId="10" xfId="0" applyNumberFormat="1" applyFont="1" applyFill="1" applyBorder="1" applyAlignment="1">
      <alignment horizontal="center" vertical="top" wrapText="1"/>
    </xf>
    <xf numFmtId="174" fontId="3" fillId="33" borderId="18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 horizontal="right"/>
    </xf>
    <xf numFmtId="0" fontId="58" fillId="33" borderId="12" xfId="0" applyFont="1" applyFill="1" applyBorder="1" applyAlignment="1">
      <alignment horizontal="center" vertical="top" wrapText="1"/>
    </xf>
    <xf numFmtId="3" fontId="58" fillId="33" borderId="12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/>
    </xf>
    <xf numFmtId="0" fontId="55" fillId="33" borderId="0" xfId="0" applyFont="1" applyFill="1" applyAlignment="1">
      <alignment horizontal="left" vertical="center" wrapText="1"/>
    </xf>
    <xf numFmtId="179" fontId="56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wrapText="1"/>
    </xf>
    <xf numFmtId="0" fontId="55" fillId="33" borderId="0" xfId="0" applyFont="1" applyFill="1" applyAlignment="1">
      <alignment horizontal="center" vertical="top" wrapText="1" shrinkToFi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72" fontId="5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center" wrapText="1"/>
    </xf>
    <xf numFmtId="9" fontId="56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174" fontId="55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top"/>
    </xf>
    <xf numFmtId="172" fontId="56" fillId="33" borderId="10" xfId="0" applyNumberFormat="1" applyFont="1" applyFill="1" applyBorder="1" applyAlignment="1">
      <alignment horizontal="center" vertical="top"/>
    </xf>
    <xf numFmtId="0" fontId="60" fillId="33" borderId="0" xfId="0" applyFont="1" applyFill="1" applyAlignment="1">
      <alignment/>
    </xf>
    <xf numFmtId="49" fontId="60" fillId="33" borderId="0" xfId="0" applyNumberFormat="1" applyFont="1" applyFill="1" applyAlignment="1">
      <alignment/>
    </xf>
    <xf numFmtId="0" fontId="60" fillId="33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" fontId="60" fillId="33" borderId="0" xfId="0" applyNumberFormat="1" applyFont="1" applyFill="1" applyAlignment="1">
      <alignment horizontal="right"/>
    </xf>
    <xf numFmtId="1" fontId="11" fillId="33" borderId="10" xfId="0" applyNumberFormat="1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4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61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wrapText="1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vertical="top" wrapText="1"/>
    </xf>
    <xf numFmtId="0" fontId="59" fillId="33" borderId="0" xfId="0" applyFont="1" applyFill="1" applyAlignment="1">
      <alignment wrapText="1"/>
    </xf>
    <xf numFmtId="0" fontId="59" fillId="33" borderId="11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vertical="top" wrapText="1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0" xfId="0" applyFont="1" applyAlignment="1">
      <alignment wrapText="1"/>
    </xf>
    <xf numFmtId="0" fontId="6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0" zoomScaleNormal="118" zoomScaleSheetLayoutView="70" workbookViewId="0" topLeftCell="A1">
      <selection activeCell="F34" sqref="F34"/>
    </sheetView>
  </sheetViews>
  <sheetFormatPr defaultColWidth="8.8515625" defaultRowHeight="15"/>
  <cols>
    <col min="1" max="1" width="6.7109375" style="24" customWidth="1"/>
    <col min="2" max="2" width="38.140625" style="24" customWidth="1"/>
    <col min="3" max="3" width="14.28125" style="24" customWidth="1"/>
    <col min="4" max="4" width="12.7109375" style="24" customWidth="1"/>
    <col min="5" max="5" width="25.8515625" style="25" customWidth="1"/>
    <col min="6" max="6" width="28.140625" style="25" customWidth="1"/>
    <col min="7" max="7" width="21.421875" style="26" customWidth="1"/>
    <col min="8" max="8" width="35.00390625" style="25" customWidth="1"/>
    <col min="9" max="9" width="36.7109375" style="24" customWidth="1"/>
    <col min="10" max="10" width="10.8515625" style="24" customWidth="1"/>
    <col min="11" max="16384" width="8.8515625" style="24" customWidth="1"/>
  </cols>
  <sheetData>
    <row r="1" ht="15">
      <c r="I1" s="24" t="s">
        <v>18</v>
      </c>
    </row>
    <row r="2" spans="1:9" ht="44.25" customHeight="1">
      <c r="A2" s="151" t="s">
        <v>66</v>
      </c>
      <c r="B2" s="151"/>
      <c r="C2" s="151"/>
      <c r="D2" s="151"/>
      <c r="E2" s="151"/>
      <c r="F2" s="151"/>
      <c r="G2" s="151"/>
      <c r="H2" s="151"/>
      <c r="I2" s="152"/>
    </row>
    <row r="3" spans="1:9" ht="39.75" customHeight="1">
      <c r="A3" s="11"/>
      <c r="B3" s="12"/>
      <c r="C3" s="12"/>
      <c r="D3" s="149" t="s">
        <v>21</v>
      </c>
      <c r="E3" s="150"/>
      <c r="F3" s="150"/>
      <c r="G3" s="149" t="s">
        <v>20</v>
      </c>
      <c r="H3" s="150"/>
      <c r="I3" s="150"/>
    </row>
    <row r="4" spans="1:9" ht="216.75" customHeight="1">
      <c r="A4" s="1" t="s">
        <v>1</v>
      </c>
      <c r="B4" s="3" t="s">
        <v>19</v>
      </c>
      <c r="C4" s="3" t="s">
        <v>11</v>
      </c>
      <c r="D4" s="3" t="s">
        <v>12</v>
      </c>
      <c r="E4" s="3" t="s">
        <v>15</v>
      </c>
      <c r="F4" s="3" t="s">
        <v>16</v>
      </c>
      <c r="G4" s="4" t="s">
        <v>17</v>
      </c>
      <c r="H4" s="3" t="s">
        <v>13</v>
      </c>
      <c r="I4" s="5" t="s">
        <v>10</v>
      </c>
    </row>
    <row r="5" spans="1:9" ht="20.25" customHeight="1">
      <c r="A5" s="3">
        <v>1</v>
      </c>
      <c r="B5" s="13">
        <v>2</v>
      </c>
      <c r="C5" s="13">
        <v>4</v>
      </c>
      <c r="D5" s="13">
        <v>5</v>
      </c>
      <c r="E5" s="13">
        <v>6</v>
      </c>
      <c r="F5" s="13">
        <v>7</v>
      </c>
      <c r="G5" s="14">
        <v>8</v>
      </c>
      <c r="H5" s="13">
        <v>9</v>
      </c>
      <c r="I5" s="14">
        <v>10</v>
      </c>
    </row>
    <row r="6" spans="1:9" ht="15.75" hidden="1">
      <c r="A6" s="1"/>
      <c r="B6" s="27" t="s">
        <v>28</v>
      </c>
      <c r="C6" s="34">
        <v>72</v>
      </c>
      <c r="D6" s="3"/>
      <c r="E6" s="35">
        <f>SUM(E7,E8,E9,E10,E11,E12,E13,E14,E15,E16,E17)</f>
        <v>19455</v>
      </c>
      <c r="F6" s="35">
        <f>SUM(F7,F8,F9,F10,F11,F12,F13,F14,F15,F16,F17)</f>
        <v>18425</v>
      </c>
      <c r="G6" s="36">
        <f>F6*100/E6</f>
        <v>94.70573117450527</v>
      </c>
      <c r="H6" s="34"/>
      <c r="I6" s="28"/>
    </row>
    <row r="7" spans="1:9" ht="75" hidden="1">
      <c r="A7" s="6">
        <v>1</v>
      </c>
      <c r="B7" s="29" t="s">
        <v>31</v>
      </c>
      <c r="C7" s="52">
        <v>32</v>
      </c>
      <c r="D7" s="52" t="s">
        <v>22</v>
      </c>
      <c r="E7" s="55">
        <v>2758</v>
      </c>
      <c r="F7" s="55">
        <v>2773</v>
      </c>
      <c r="G7" s="37">
        <f aca="true" t="shared" si="0" ref="G7:G17">F7/E7*100</f>
        <v>100.54387237128356</v>
      </c>
      <c r="H7" s="38">
        <v>0.05</v>
      </c>
      <c r="I7" s="28"/>
    </row>
    <row r="8" spans="1:9" ht="75" hidden="1">
      <c r="A8" s="1">
        <v>2</v>
      </c>
      <c r="B8" s="30" t="s">
        <v>32</v>
      </c>
      <c r="C8" s="3">
        <v>32</v>
      </c>
      <c r="D8" s="52" t="s">
        <v>22</v>
      </c>
      <c r="E8" s="55">
        <v>3305</v>
      </c>
      <c r="F8" s="55">
        <v>3283</v>
      </c>
      <c r="G8" s="37">
        <f t="shared" si="0"/>
        <v>99.33434190620272</v>
      </c>
      <c r="H8" s="38">
        <v>0.05</v>
      </c>
      <c r="I8" s="28"/>
    </row>
    <row r="9" spans="1:9" ht="75" hidden="1">
      <c r="A9" s="1">
        <v>3</v>
      </c>
      <c r="B9" s="30" t="s">
        <v>33</v>
      </c>
      <c r="C9" s="3">
        <v>31</v>
      </c>
      <c r="D9" s="52" t="s">
        <v>22</v>
      </c>
      <c r="E9" s="55">
        <v>557</v>
      </c>
      <c r="F9" s="55">
        <v>545</v>
      </c>
      <c r="G9" s="37">
        <f t="shared" si="0"/>
        <v>97.84560143626571</v>
      </c>
      <c r="H9" s="38">
        <v>0.05</v>
      </c>
      <c r="I9" s="28"/>
    </row>
    <row r="10" spans="1:9" ht="75" hidden="1">
      <c r="A10" s="1">
        <v>4</v>
      </c>
      <c r="B10" s="30" t="s">
        <v>34</v>
      </c>
      <c r="C10" s="3">
        <v>35</v>
      </c>
      <c r="D10" s="3" t="s">
        <v>22</v>
      </c>
      <c r="E10" s="55">
        <v>2806</v>
      </c>
      <c r="F10" s="55">
        <v>2642</v>
      </c>
      <c r="G10" s="37">
        <f t="shared" si="0"/>
        <v>94.15538132573059</v>
      </c>
      <c r="H10" s="38">
        <v>0.05</v>
      </c>
      <c r="I10" s="57" t="s">
        <v>57</v>
      </c>
    </row>
    <row r="11" spans="1:9" ht="63" hidden="1">
      <c r="A11" s="1">
        <v>5</v>
      </c>
      <c r="B11" s="30" t="s">
        <v>35</v>
      </c>
      <c r="C11" s="3">
        <v>35</v>
      </c>
      <c r="D11" s="3" t="s">
        <v>22</v>
      </c>
      <c r="E11" s="55">
        <v>2806</v>
      </c>
      <c r="F11" s="55">
        <v>2642</v>
      </c>
      <c r="G11" s="37">
        <f>F11/E11*100</f>
        <v>94.15538132573059</v>
      </c>
      <c r="H11" s="38">
        <v>0.05</v>
      </c>
      <c r="I11" s="57" t="s">
        <v>57</v>
      </c>
    </row>
    <row r="12" spans="1:9" ht="93.75" hidden="1">
      <c r="A12" s="1">
        <v>6</v>
      </c>
      <c r="B12" s="30" t="s">
        <v>36</v>
      </c>
      <c r="C12" s="3">
        <v>1</v>
      </c>
      <c r="D12" s="3" t="s">
        <v>22</v>
      </c>
      <c r="E12" s="55">
        <v>200</v>
      </c>
      <c r="F12" s="55">
        <v>100</v>
      </c>
      <c r="G12" s="37">
        <f>F12/E12*100</f>
        <v>50</v>
      </c>
      <c r="H12" s="38">
        <v>0.05</v>
      </c>
      <c r="I12" s="28"/>
    </row>
    <row r="13" spans="1:9" ht="56.25" hidden="1">
      <c r="A13" s="1">
        <v>7</v>
      </c>
      <c r="B13" s="30" t="s">
        <v>37</v>
      </c>
      <c r="C13" s="3">
        <v>1</v>
      </c>
      <c r="D13" s="3" t="s">
        <v>22</v>
      </c>
      <c r="E13" s="55">
        <v>200</v>
      </c>
      <c r="F13" s="55">
        <v>100</v>
      </c>
      <c r="G13" s="37">
        <f t="shared" si="0"/>
        <v>50</v>
      </c>
      <c r="H13" s="38">
        <v>0.05</v>
      </c>
      <c r="I13" s="28"/>
    </row>
    <row r="14" spans="1:9" ht="37.5" hidden="1">
      <c r="A14" s="1">
        <v>8</v>
      </c>
      <c r="B14" s="30" t="s">
        <v>38</v>
      </c>
      <c r="C14" s="3">
        <v>3</v>
      </c>
      <c r="D14" s="3" t="s">
        <v>22</v>
      </c>
      <c r="E14" s="55">
        <v>5091</v>
      </c>
      <c r="F14" s="55">
        <v>5119</v>
      </c>
      <c r="G14" s="37">
        <f t="shared" si="0"/>
        <v>100.54999017874681</v>
      </c>
      <c r="H14" s="38">
        <v>0.05</v>
      </c>
      <c r="I14" s="31"/>
    </row>
    <row r="15" spans="1:9" ht="56.25" hidden="1">
      <c r="A15" s="1">
        <v>9</v>
      </c>
      <c r="B15" s="30" t="s">
        <v>39</v>
      </c>
      <c r="C15" s="3">
        <v>1</v>
      </c>
      <c r="D15" s="3" t="s">
        <v>22</v>
      </c>
      <c r="E15" s="55">
        <v>790</v>
      </c>
      <c r="F15" s="55">
        <v>750</v>
      </c>
      <c r="G15" s="37">
        <f t="shared" si="0"/>
        <v>94.9367088607595</v>
      </c>
      <c r="H15" s="38">
        <v>0.05</v>
      </c>
      <c r="I15" s="31"/>
    </row>
    <row r="16" spans="1:9" ht="75" hidden="1">
      <c r="A16" s="1">
        <v>10</v>
      </c>
      <c r="B16" s="30" t="s">
        <v>40</v>
      </c>
      <c r="C16" s="3">
        <v>1</v>
      </c>
      <c r="D16" s="3" t="s">
        <v>41</v>
      </c>
      <c r="E16" s="55">
        <v>884</v>
      </c>
      <c r="F16" s="55">
        <v>442</v>
      </c>
      <c r="G16" s="37">
        <f>F16/E16*100</f>
        <v>50</v>
      </c>
      <c r="H16" s="38">
        <v>0.05</v>
      </c>
      <c r="I16" s="31"/>
    </row>
    <row r="17" spans="1:9" ht="206.25" hidden="1">
      <c r="A17" s="1">
        <v>11</v>
      </c>
      <c r="B17" s="30" t="s">
        <v>42</v>
      </c>
      <c r="C17" s="3">
        <v>1</v>
      </c>
      <c r="D17" s="3" t="s">
        <v>41</v>
      </c>
      <c r="E17" s="55">
        <v>58</v>
      </c>
      <c r="F17" s="55">
        <v>29</v>
      </c>
      <c r="G17" s="37">
        <f t="shared" si="0"/>
        <v>50</v>
      </c>
      <c r="H17" s="38">
        <v>0.05</v>
      </c>
      <c r="I17" s="31"/>
    </row>
    <row r="18" spans="1:9" ht="37.5" hidden="1">
      <c r="A18" s="15"/>
      <c r="B18" s="32" t="s">
        <v>29</v>
      </c>
      <c r="C18" s="34">
        <v>8</v>
      </c>
      <c r="D18" s="3"/>
      <c r="E18" s="35">
        <f>SUM(E19:E26)</f>
        <v>367097</v>
      </c>
      <c r="F18" s="35">
        <f>SUM(F19:F26)</f>
        <v>376177</v>
      </c>
      <c r="G18" s="36">
        <f>F18*100/E18</f>
        <v>102.47346069295037</v>
      </c>
      <c r="H18" s="39"/>
      <c r="I18" s="28"/>
    </row>
    <row r="19" spans="1:9" ht="75" hidden="1">
      <c r="A19" s="1">
        <v>1</v>
      </c>
      <c r="B19" s="7" t="s">
        <v>43</v>
      </c>
      <c r="C19" s="40">
        <v>1</v>
      </c>
      <c r="D19" s="40" t="s">
        <v>44</v>
      </c>
      <c r="E19" s="41">
        <v>400</v>
      </c>
      <c r="F19" s="42">
        <v>425</v>
      </c>
      <c r="G19" s="5">
        <v>106.3</v>
      </c>
      <c r="H19" s="43" t="s">
        <v>45</v>
      </c>
      <c r="I19" s="28"/>
    </row>
    <row r="20" spans="1:9" ht="150" hidden="1">
      <c r="A20" s="1">
        <v>2</v>
      </c>
      <c r="B20" s="8" t="s">
        <v>46</v>
      </c>
      <c r="C20" s="5">
        <v>1</v>
      </c>
      <c r="D20" s="40" t="s">
        <v>27</v>
      </c>
      <c r="E20" s="41">
        <v>3480</v>
      </c>
      <c r="F20" s="41">
        <v>3480</v>
      </c>
      <c r="G20" s="5">
        <v>100</v>
      </c>
      <c r="H20" s="43" t="s">
        <v>45</v>
      </c>
      <c r="I20" s="28"/>
    </row>
    <row r="21" spans="1:9" ht="75" hidden="1">
      <c r="A21" s="1">
        <v>3</v>
      </c>
      <c r="B21" s="8" t="s">
        <v>47</v>
      </c>
      <c r="C21" s="5">
        <v>1</v>
      </c>
      <c r="D21" s="40" t="s">
        <v>44</v>
      </c>
      <c r="E21" s="5">
        <v>3978</v>
      </c>
      <c r="F21" s="5">
        <v>3978</v>
      </c>
      <c r="G21" s="5">
        <v>100</v>
      </c>
      <c r="H21" s="43" t="s">
        <v>45</v>
      </c>
      <c r="I21" s="28"/>
    </row>
    <row r="22" spans="1:9" ht="112.5" hidden="1">
      <c r="A22" s="16">
        <v>4</v>
      </c>
      <c r="B22" s="9" t="s">
        <v>48</v>
      </c>
      <c r="C22" s="40">
        <v>1</v>
      </c>
      <c r="D22" s="40" t="s">
        <v>27</v>
      </c>
      <c r="E22" s="44">
        <v>83764</v>
      </c>
      <c r="F22" s="44">
        <v>83764</v>
      </c>
      <c r="G22" s="44">
        <v>100</v>
      </c>
      <c r="H22" s="56"/>
      <c r="I22" s="28"/>
    </row>
    <row r="23" spans="1:9" ht="131.25" hidden="1">
      <c r="A23" s="16">
        <v>5</v>
      </c>
      <c r="B23" s="17" t="s">
        <v>49</v>
      </c>
      <c r="C23" s="40">
        <v>1</v>
      </c>
      <c r="D23" s="40" t="s">
        <v>27</v>
      </c>
      <c r="E23" s="44">
        <v>275000</v>
      </c>
      <c r="F23" s="44">
        <v>284055</v>
      </c>
      <c r="G23" s="45">
        <v>102.8</v>
      </c>
      <c r="H23" s="56"/>
      <c r="I23" s="28"/>
    </row>
    <row r="24" spans="1:9" ht="112.5" hidden="1">
      <c r="A24" s="16">
        <v>6</v>
      </c>
      <c r="B24" s="9" t="s">
        <v>50</v>
      </c>
      <c r="C24" s="46">
        <v>3</v>
      </c>
      <c r="D24" s="40" t="s">
        <v>27</v>
      </c>
      <c r="E24" s="47">
        <v>424</v>
      </c>
      <c r="F24" s="47">
        <v>424</v>
      </c>
      <c r="G24" s="47">
        <v>100</v>
      </c>
      <c r="H24" s="56"/>
      <c r="I24" s="28"/>
    </row>
    <row r="25" spans="1:9" ht="131.25" hidden="1">
      <c r="A25" s="16">
        <v>7</v>
      </c>
      <c r="B25" s="9" t="s">
        <v>51</v>
      </c>
      <c r="C25" s="46">
        <v>1</v>
      </c>
      <c r="D25" s="40" t="s">
        <v>27</v>
      </c>
      <c r="E25" s="47">
        <v>42</v>
      </c>
      <c r="F25" s="47">
        <v>42</v>
      </c>
      <c r="G25" s="48">
        <v>100</v>
      </c>
      <c r="H25" s="56"/>
      <c r="I25" s="28"/>
    </row>
    <row r="26" spans="1:9" ht="243.75" hidden="1">
      <c r="A26" s="16">
        <v>8</v>
      </c>
      <c r="B26" s="8" t="s">
        <v>52</v>
      </c>
      <c r="C26" s="46">
        <v>1</v>
      </c>
      <c r="D26" s="40" t="s">
        <v>27</v>
      </c>
      <c r="E26" s="47">
        <v>9</v>
      </c>
      <c r="F26" s="47">
        <v>9</v>
      </c>
      <c r="G26" s="48">
        <v>100</v>
      </c>
      <c r="H26" s="56"/>
      <c r="I26" s="28"/>
    </row>
    <row r="27" spans="1:9" ht="37.5">
      <c r="A27" s="15"/>
      <c r="B27" s="10" t="s">
        <v>30</v>
      </c>
      <c r="C27" s="49">
        <v>7</v>
      </c>
      <c r="D27" s="50"/>
      <c r="E27" s="58">
        <f>SUM(E28:E34)</f>
        <v>53466</v>
      </c>
      <c r="F27" s="58">
        <f>SUM(F28:F34)</f>
        <v>29695.5</v>
      </c>
      <c r="G27" s="60">
        <f>F27*100/E27</f>
        <v>55.54090450005611</v>
      </c>
      <c r="H27" s="51"/>
      <c r="I27" s="28"/>
    </row>
    <row r="28" spans="1:9" s="62" customFormat="1" ht="167.25" customHeight="1">
      <c r="A28" s="63">
        <v>1</v>
      </c>
      <c r="B28" s="64" t="s">
        <v>53</v>
      </c>
      <c r="C28" s="65">
        <v>1</v>
      </c>
      <c r="D28" s="65" t="s">
        <v>23</v>
      </c>
      <c r="E28" s="66">
        <v>5557.5</v>
      </c>
      <c r="F28" s="66">
        <v>2780</v>
      </c>
      <c r="G28" s="67">
        <f aca="true" t="shared" si="1" ref="G28:G34">F28/E28*100</f>
        <v>50.02249212775528</v>
      </c>
      <c r="H28" s="68"/>
      <c r="I28" s="69"/>
    </row>
    <row r="29" spans="1:9" s="61" customFormat="1" ht="93.75">
      <c r="A29" s="70">
        <v>2</v>
      </c>
      <c r="B29" s="71" t="s">
        <v>56</v>
      </c>
      <c r="C29" s="72">
        <v>2</v>
      </c>
      <c r="D29" s="73" t="s">
        <v>23</v>
      </c>
      <c r="E29" s="74">
        <v>20501</v>
      </c>
      <c r="F29" s="74">
        <v>10250</v>
      </c>
      <c r="G29" s="67">
        <f t="shared" si="1"/>
        <v>49.99756109458075</v>
      </c>
      <c r="H29" s="75"/>
      <c r="I29" s="69"/>
    </row>
    <row r="30" spans="1:9" s="61" customFormat="1" ht="104.25" customHeight="1">
      <c r="A30" s="76">
        <v>4</v>
      </c>
      <c r="B30" s="77" t="s">
        <v>61</v>
      </c>
      <c r="C30" s="78">
        <v>1</v>
      </c>
      <c r="D30" s="79" t="s">
        <v>62</v>
      </c>
      <c r="E30" s="80">
        <v>1976</v>
      </c>
      <c r="F30" s="74">
        <v>988</v>
      </c>
      <c r="G30" s="67">
        <f t="shared" si="1"/>
        <v>50</v>
      </c>
      <c r="H30" s="68"/>
      <c r="I30" s="69"/>
    </row>
    <row r="31" spans="1:9" s="61" customFormat="1" ht="131.25">
      <c r="A31" s="81">
        <v>6</v>
      </c>
      <c r="B31" s="82" t="s">
        <v>54</v>
      </c>
      <c r="C31" s="83">
        <v>1</v>
      </c>
      <c r="D31" s="84" t="s">
        <v>24</v>
      </c>
      <c r="E31" s="74">
        <v>365</v>
      </c>
      <c r="F31" s="74">
        <v>180</v>
      </c>
      <c r="G31" s="67">
        <f t="shared" si="1"/>
        <v>49.31506849315068</v>
      </c>
      <c r="H31" s="68"/>
      <c r="I31" s="69"/>
    </row>
    <row r="32" spans="1:9" s="62" customFormat="1" ht="56.25">
      <c r="A32" s="85">
        <v>9</v>
      </c>
      <c r="B32" s="86" t="s">
        <v>55</v>
      </c>
      <c r="C32" s="87">
        <v>1</v>
      </c>
      <c r="D32" s="88" t="s">
        <v>25</v>
      </c>
      <c r="E32" s="74">
        <v>25000</v>
      </c>
      <c r="F32" s="74">
        <v>15451</v>
      </c>
      <c r="G32" s="67">
        <f t="shared" si="1"/>
        <v>61.804</v>
      </c>
      <c r="H32" s="89"/>
      <c r="I32" s="90"/>
    </row>
    <row r="33" spans="1:9" s="61" customFormat="1" ht="60.75" customHeight="1">
      <c r="A33" s="15">
        <v>12</v>
      </c>
      <c r="B33" s="91" t="s">
        <v>65</v>
      </c>
      <c r="C33" s="52">
        <v>1</v>
      </c>
      <c r="D33" s="92" t="s">
        <v>26</v>
      </c>
      <c r="E33" s="93">
        <v>6.5</v>
      </c>
      <c r="F33" s="93">
        <v>6.5</v>
      </c>
      <c r="G33" s="94">
        <f t="shared" si="1"/>
        <v>100</v>
      </c>
      <c r="H33" s="56"/>
      <c r="I33" s="28"/>
    </row>
    <row r="34" spans="1:9" s="62" customFormat="1" ht="69.75" customHeight="1">
      <c r="A34" s="85">
        <v>16</v>
      </c>
      <c r="B34" s="91" t="s">
        <v>64</v>
      </c>
      <c r="C34" s="87">
        <v>1</v>
      </c>
      <c r="D34" s="84" t="s">
        <v>25</v>
      </c>
      <c r="E34" s="95">
        <v>60</v>
      </c>
      <c r="F34" s="74">
        <v>40</v>
      </c>
      <c r="G34" s="94">
        <f t="shared" si="1"/>
        <v>66.66666666666666</v>
      </c>
      <c r="H34" s="89"/>
      <c r="I34" s="90"/>
    </row>
    <row r="35" spans="1:9" ht="15.75">
      <c r="A35" s="28"/>
      <c r="B35" s="2" t="s">
        <v>0</v>
      </c>
      <c r="C35" s="53">
        <f>C27</f>
        <v>7</v>
      </c>
      <c r="D35" s="54"/>
      <c r="E35" s="59">
        <f>E27</f>
        <v>53466</v>
      </c>
      <c r="F35" s="59">
        <f>F27</f>
        <v>29695.5</v>
      </c>
      <c r="G35" s="59">
        <f>G27</f>
        <v>55.54090450005611</v>
      </c>
      <c r="H35" s="54"/>
      <c r="I35" s="28"/>
    </row>
    <row r="36" spans="3:8" ht="15.75">
      <c r="C36" s="18"/>
      <c r="D36" s="18"/>
      <c r="E36" s="18"/>
      <c r="F36" s="18"/>
      <c r="G36" s="19"/>
      <c r="H36" s="18"/>
    </row>
    <row r="37" spans="1:17" ht="15">
      <c r="A37" s="33"/>
      <c r="B37" s="33"/>
      <c r="G37" s="25"/>
      <c r="N37" s="25"/>
      <c r="O37" s="25"/>
      <c r="P37" s="26"/>
      <c r="Q37" s="25"/>
    </row>
    <row r="38" spans="1:17" ht="15">
      <c r="A38" s="33"/>
      <c r="B38" s="153" t="s">
        <v>7</v>
      </c>
      <c r="C38" s="153"/>
      <c r="D38" s="153"/>
      <c r="E38" s="153"/>
      <c r="F38" s="153"/>
      <c r="G38" s="25"/>
      <c r="N38" s="25"/>
      <c r="O38" s="25"/>
      <c r="P38" s="26"/>
      <c r="Q38" s="25"/>
    </row>
    <row r="39" spans="1:17" ht="18.75">
      <c r="A39" s="33"/>
      <c r="B39" s="20" t="s">
        <v>58</v>
      </c>
      <c r="C39" s="145" t="s">
        <v>4</v>
      </c>
      <c r="D39" s="146"/>
      <c r="E39" s="147" t="s">
        <v>63</v>
      </c>
      <c r="F39" s="148"/>
      <c r="G39" s="21"/>
      <c r="N39" s="25"/>
      <c r="O39" s="25"/>
      <c r="P39" s="26"/>
      <c r="Q39" s="25"/>
    </row>
    <row r="40" spans="1:17" ht="18.75">
      <c r="A40" s="33"/>
      <c r="B40" s="20" t="s">
        <v>2</v>
      </c>
      <c r="C40" s="142" t="s">
        <v>8</v>
      </c>
      <c r="D40" s="143"/>
      <c r="E40" s="144" t="s">
        <v>3</v>
      </c>
      <c r="F40" s="144"/>
      <c r="G40" s="21"/>
      <c r="N40" s="25"/>
      <c r="O40" s="25"/>
      <c r="P40" s="26"/>
      <c r="Q40" s="25"/>
    </row>
    <row r="41" spans="1:17" ht="18.75">
      <c r="A41" s="33"/>
      <c r="B41" s="20" t="s">
        <v>14</v>
      </c>
      <c r="C41" s="145" t="s">
        <v>6</v>
      </c>
      <c r="D41" s="146"/>
      <c r="E41" s="147" t="s">
        <v>59</v>
      </c>
      <c r="F41" s="148"/>
      <c r="G41" s="22" t="s">
        <v>60</v>
      </c>
      <c r="N41" s="25"/>
      <c r="O41" s="25"/>
      <c r="P41" s="26"/>
      <c r="Q41" s="25"/>
    </row>
    <row r="42" spans="1:17" ht="18.75">
      <c r="A42" s="33"/>
      <c r="B42" s="20"/>
      <c r="C42" s="142" t="s">
        <v>9</v>
      </c>
      <c r="D42" s="143"/>
      <c r="E42" s="144" t="s">
        <v>3</v>
      </c>
      <c r="F42" s="148"/>
      <c r="G42" s="23" t="s">
        <v>5</v>
      </c>
      <c r="N42" s="25"/>
      <c r="O42" s="25"/>
      <c r="P42" s="26"/>
      <c r="Q42" s="25"/>
    </row>
  </sheetData>
  <sheetProtection/>
  <mergeCells count="12">
    <mergeCell ref="C42:D42"/>
    <mergeCell ref="E42:F42"/>
    <mergeCell ref="B38:F38"/>
    <mergeCell ref="C39:D39"/>
    <mergeCell ref="E39:F39"/>
    <mergeCell ref="C40:D40"/>
    <mergeCell ref="E40:F40"/>
    <mergeCell ref="C41:D41"/>
    <mergeCell ref="E41:F41"/>
    <mergeCell ref="D3:F3"/>
    <mergeCell ref="A2:I2"/>
    <mergeCell ref="G3:I3"/>
  </mergeCells>
  <printOptions/>
  <pageMargins left="0.4330708661417323" right="0.15748031496062992" top="0.2362204724409449" bottom="0.1968503937007874" header="0.15748031496062992" footer="0.196850393700787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95" zoomScaleNormal="95" zoomScaleSheetLayoutView="100" workbookViewId="0" topLeftCell="A1">
      <selection activeCell="E48" sqref="E48"/>
    </sheetView>
  </sheetViews>
  <sheetFormatPr defaultColWidth="9.140625" defaultRowHeight="15"/>
  <cols>
    <col min="1" max="1" width="6.7109375" style="24" customWidth="1"/>
    <col min="2" max="2" width="38.140625" style="24" customWidth="1"/>
    <col min="3" max="3" width="12.421875" style="24" customWidth="1"/>
    <col min="4" max="4" width="9.57421875" style="24" customWidth="1"/>
    <col min="5" max="5" width="24.7109375" style="25" customWidth="1"/>
    <col min="6" max="6" width="23.140625" style="25" customWidth="1"/>
    <col min="7" max="7" width="18.00390625" style="26" customWidth="1"/>
    <col min="8" max="8" width="17.140625" style="25" customWidth="1"/>
    <col min="9" max="9" width="23.57421875" style="24" customWidth="1"/>
    <col min="10" max="10" width="10.8515625" style="24" customWidth="1"/>
    <col min="11" max="16384" width="9.140625" style="24" customWidth="1"/>
  </cols>
  <sheetData>
    <row r="1" spans="1:9" ht="18.75">
      <c r="A1" s="98"/>
      <c r="B1" s="98"/>
      <c r="C1" s="98"/>
      <c r="D1" s="98"/>
      <c r="E1" s="99"/>
      <c r="F1" s="99"/>
      <c r="G1" s="100"/>
      <c r="H1" s="99"/>
      <c r="I1" s="98" t="s">
        <v>18</v>
      </c>
    </row>
    <row r="2" spans="1:9" ht="18.75">
      <c r="A2" s="151" t="s">
        <v>92</v>
      </c>
      <c r="B2" s="151"/>
      <c r="C2" s="151"/>
      <c r="D2" s="151"/>
      <c r="E2" s="151"/>
      <c r="F2" s="151"/>
      <c r="G2" s="151"/>
      <c r="H2" s="151"/>
      <c r="I2" s="154"/>
    </row>
    <row r="3" spans="1:9" ht="18.75">
      <c r="A3" s="11"/>
      <c r="B3" s="12"/>
      <c r="C3" s="12"/>
      <c r="D3" s="155" t="s">
        <v>21</v>
      </c>
      <c r="E3" s="156"/>
      <c r="F3" s="156"/>
      <c r="G3" s="155" t="s">
        <v>20</v>
      </c>
      <c r="H3" s="156"/>
      <c r="I3" s="156"/>
    </row>
    <row r="4" spans="1:9" ht="157.5">
      <c r="A4" s="3" t="s">
        <v>1</v>
      </c>
      <c r="B4" s="3" t="s">
        <v>19</v>
      </c>
      <c r="C4" s="3" t="s">
        <v>11</v>
      </c>
      <c r="D4" s="3" t="s">
        <v>12</v>
      </c>
      <c r="E4" s="3" t="s">
        <v>15</v>
      </c>
      <c r="F4" s="3" t="s">
        <v>16</v>
      </c>
      <c r="G4" s="4" t="s">
        <v>17</v>
      </c>
      <c r="H4" s="3" t="s">
        <v>13</v>
      </c>
      <c r="I4" s="3" t="s">
        <v>10</v>
      </c>
    </row>
    <row r="5" spans="1:9" ht="18.75">
      <c r="A5" s="8">
        <v>1</v>
      </c>
      <c r="B5" s="101">
        <v>2</v>
      </c>
      <c r="C5" s="101">
        <v>4</v>
      </c>
      <c r="D5" s="101">
        <v>5</v>
      </c>
      <c r="E5" s="101">
        <v>6</v>
      </c>
      <c r="F5" s="101">
        <v>7</v>
      </c>
      <c r="G5" s="102">
        <v>8</v>
      </c>
      <c r="H5" s="101">
        <v>9</v>
      </c>
      <c r="I5" s="102">
        <v>10</v>
      </c>
    </row>
    <row r="6" spans="1:9" ht="47.25">
      <c r="A6" s="1"/>
      <c r="B6" s="27" t="s">
        <v>88</v>
      </c>
      <c r="C6" s="34">
        <v>69</v>
      </c>
      <c r="D6" s="3"/>
      <c r="E6" s="35"/>
      <c r="F6" s="35"/>
      <c r="G6" s="36"/>
      <c r="H6" s="34"/>
      <c r="I6" s="104"/>
    </row>
    <row r="7" spans="1:9" ht="47.25">
      <c r="A7" s="6">
        <v>1</v>
      </c>
      <c r="B7" s="105" t="s">
        <v>31</v>
      </c>
      <c r="C7" s="52">
        <v>32</v>
      </c>
      <c r="D7" s="52" t="s">
        <v>22</v>
      </c>
      <c r="E7" s="55">
        <v>3088</v>
      </c>
      <c r="F7" s="55">
        <v>3109</v>
      </c>
      <c r="G7" s="106">
        <f aca="true" t="shared" si="0" ref="G7:G17">F7/E7*100</f>
        <v>100.68005181347151</v>
      </c>
      <c r="H7" s="39">
        <v>0.05</v>
      </c>
      <c r="I7" s="104"/>
    </row>
    <row r="8" spans="1:9" ht="47.25">
      <c r="A8" s="1">
        <v>2</v>
      </c>
      <c r="B8" s="107" t="s">
        <v>32</v>
      </c>
      <c r="C8" s="3">
        <v>32</v>
      </c>
      <c r="D8" s="52" t="s">
        <v>22</v>
      </c>
      <c r="E8" s="55">
        <v>3254</v>
      </c>
      <c r="F8" s="55">
        <v>3234</v>
      </c>
      <c r="G8" s="106">
        <f t="shared" si="0"/>
        <v>99.38537185003074</v>
      </c>
      <c r="H8" s="39">
        <v>0.05</v>
      </c>
      <c r="I8" s="104"/>
    </row>
    <row r="9" spans="1:9" ht="47.25">
      <c r="A9" s="1">
        <v>3</v>
      </c>
      <c r="B9" s="107" t="s">
        <v>33</v>
      </c>
      <c r="C9" s="3">
        <v>31</v>
      </c>
      <c r="D9" s="52" t="s">
        <v>22</v>
      </c>
      <c r="E9" s="55">
        <v>555</v>
      </c>
      <c r="F9" s="55">
        <v>561</v>
      </c>
      <c r="G9" s="106">
        <f t="shared" si="0"/>
        <v>101.08108108108107</v>
      </c>
      <c r="H9" s="39">
        <v>0.05</v>
      </c>
      <c r="I9" s="104"/>
    </row>
    <row r="10" spans="1:9" ht="47.25">
      <c r="A10" s="1">
        <v>4</v>
      </c>
      <c r="B10" s="107" t="s">
        <v>34</v>
      </c>
      <c r="C10" s="3">
        <v>35</v>
      </c>
      <c r="D10" s="3" t="s">
        <v>22</v>
      </c>
      <c r="E10" s="55">
        <v>2732</v>
      </c>
      <c r="F10" s="55">
        <v>2697</v>
      </c>
      <c r="G10" s="106">
        <f t="shared" si="0"/>
        <v>98.71888726207906</v>
      </c>
      <c r="H10" s="39">
        <v>0.05</v>
      </c>
      <c r="I10" s="57"/>
    </row>
    <row r="11" spans="1:9" ht="15.75">
      <c r="A11" s="1">
        <v>5</v>
      </c>
      <c r="B11" s="107" t="s">
        <v>35</v>
      </c>
      <c r="C11" s="3">
        <v>35</v>
      </c>
      <c r="D11" s="3" t="s">
        <v>22</v>
      </c>
      <c r="E11" s="55">
        <v>2781</v>
      </c>
      <c r="F11" s="55">
        <v>2762</v>
      </c>
      <c r="G11" s="106">
        <f t="shared" si="0"/>
        <v>99.31679252067602</v>
      </c>
      <c r="H11" s="39">
        <v>0.05</v>
      </c>
      <c r="I11" s="57"/>
    </row>
    <row r="12" spans="1:9" ht="78.75">
      <c r="A12" s="1">
        <v>6</v>
      </c>
      <c r="B12" s="107" t="s">
        <v>36</v>
      </c>
      <c r="C12" s="3">
        <v>1</v>
      </c>
      <c r="D12" s="3" t="s">
        <v>22</v>
      </c>
      <c r="E12" s="55">
        <v>250</v>
      </c>
      <c r="F12" s="55">
        <v>250</v>
      </c>
      <c r="G12" s="106">
        <f t="shared" si="0"/>
        <v>100</v>
      </c>
      <c r="H12" s="39">
        <v>0.05</v>
      </c>
      <c r="I12" s="104"/>
    </row>
    <row r="13" spans="1:9" ht="31.5">
      <c r="A13" s="1">
        <v>7</v>
      </c>
      <c r="B13" s="107" t="s">
        <v>37</v>
      </c>
      <c r="C13" s="3">
        <v>1</v>
      </c>
      <c r="D13" s="3" t="s">
        <v>22</v>
      </c>
      <c r="E13" s="55">
        <v>360</v>
      </c>
      <c r="F13" s="55">
        <v>360</v>
      </c>
      <c r="G13" s="106">
        <f t="shared" si="0"/>
        <v>100</v>
      </c>
      <c r="H13" s="39">
        <v>0.05</v>
      </c>
      <c r="I13" s="104"/>
    </row>
    <row r="14" spans="1:9" ht="31.5">
      <c r="A14" s="1">
        <v>8</v>
      </c>
      <c r="B14" s="107" t="s">
        <v>38</v>
      </c>
      <c r="C14" s="3">
        <v>3</v>
      </c>
      <c r="D14" s="3" t="s">
        <v>22</v>
      </c>
      <c r="E14" s="55">
        <v>5112</v>
      </c>
      <c r="F14" s="55">
        <v>5197</v>
      </c>
      <c r="G14" s="106">
        <f t="shared" si="0"/>
        <v>101.66275430359937</v>
      </c>
      <c r="H14" s="39">
        <v>0.05</v>
      </c>
      <c r="I14" s="103"/>
    </row>
    <row r="15" spans="1:9" ht="47.25">
      <c r="A15" s="1">
        <v>9</v>
      </c>
      <c r="B15" s="107" t="s">
        <v>39</v>
      </c>
      <c r="C15" s="3">
        <v>1</v>
      </c>
      <c r="D15" s="3" t="s">
        <v>22</v>
      </c>
      <c r="E15" s="55">
        <v>790</v>
      </c>
      <c r="F15" s="55">
        <v>788</v>
      </c>
      <c r="G15" s="106">
        <f t="shared" si="0"/>
        <v>99.74683544303798</v>
      </c>
      <c r="H15" s="39">
        <v>0.05</v>
      </c>
      <c r="I15" s="108"/>
    </row>
    <row r="16" spans="1:9" ht="63">
      <c r="A16" s="1">
        <v>10</v>
      </c>
      <c r="B16" s="107" t="s">
        <v>40</v>
      </c>
      <c r="C16" s="3">
        <v>1</v>
      </c>
      <c r="D16" s="3" t="s">
        <v>41</v>
      </c>
      <c r="E16" s="55">
        <v>884</v>
      </c>
      <c r="F16" s="55">
        <v>884</v>
      </c>
      <c r="G16" s="106">
        <f t="shared" si="0"/>
        <v>100</v>
      </c>
      <c r="H16" s="39">
        <v>0.05</v>
      </c>
      <c r="I16" s="108"/>
    </row>
    <row r="17" spans="1:9" ht="141.75">
      <c r="A17" s="1">
        <v>11</v>
      </c>
      <c r="B17" s="107" t="s">
        <v>42</v>
      </c>
      <c r="C17" s="3">
        <v>1</v>
      </c>
      <c r="D17" s="3" t="s">
        <v>41</v>
      </c>
      <c r="E17" s="55">
        <v>58</v>
      </c>
      <c r="F17" s="55">
        <v>58</v>
      </c>
      <c r="G17" s="106">
        <f t="shared" si="0"/>
        <v>100</v>
      </c>
      <c r="H17" s="39">
        <v>0.05</v>
      </c>
      <c r="I17" s="108"/>
    </row>
    <row r="18" spans="1:9" ht="47.25">
      <c r="A18" s="15"/>
      <c r="B18" s="27" t="s">
        <v>89</v>
      </c>
      <c r="C18" s="34">
        <v>8</v>
      </c>
      <c r="D18" s="3"/>
      <c r="E18" s="35"/>
      <c r="F18" s="35"/>
      <c r="G18" s="36"/>
      <c r="H18" s="39"/>
      <c r="I18" s="104"/>
    </row>
    <row r="19" spans="1:9" ht="47.25">
      <c r="A19" s="1">
        <v>1</v>
      </c>
      <c r="B19" s="109" t="s">
        <v>81</v>
      </c>
      <c r="C19" s="110">
        <v>1</v>
      </c>
      <c r="D19" s="111" t="s">
        <v>82</v>
      </c>
      <c r="E19" s="112">
        <v>281900</v>
      </c>
      <c r="F19" s="112">
        <v>281900</v>
      </c>
      <c r="G19" s="139">
        <f>F19/E19*100</f>
        <v>100</v>
      </c>
      <c r="H19" s="113">
        <v>0.05</v>
      </c>
      <c r="I19" s="103"/>
    </row>
    <row r="20" spans="1:9" ht="47.25">
      <c r="A20" s="1">
        <v>2</v>
      </c>
      <c r="B20" s="3" t="s">
        <v>83</v>
      </c>
      <c r="C20" s="111">
        <v>1</v>
      </c>
      <c r="D20" s="111" t="s">
        <v>44</v>
      </c>
      <c r="E20" s="112">
        <v>16845</v>
      </c>
      <c r="F20" s="114">
        <v>17685</v>
      </c>
      <c r="G20" s="139">
        <f>F20/E20*100</f>
        <v>104.986642920748</v>
      </c>
      <c r="H20" s="113">
        <v>0.05</v>
      </c>
      <c r="I20" s="103"/>
    </row>
    <row r="21" spans="1:9" ht="63">
      <c r="A21" s="1">
        <v>3</v>
      </c>
      <c r="B21" s="111" t="s">
        <v>84</v>
      </c>
      <c r="C21" s="110">
        <v>1</v>
      </c>
      <c r="D21" s="111" t="s">
        <v>27</v>
      </c>
      <c r="E21" s="115">
        <v>213234</v>
      </c>
      <c r="F21" s="111">
        <v>216855</v>
      </c>
      <c r="G21" s="139">
        <f>F21/E21*100</f>
        <v>101.6981344438504</v>
      </c>
      <c r="H21" s="113">
        <v>0.05</v>
      </c>
      <c r="I21" s="103"/>
    </row>
    <row r="22" spans="1:9" ht="78.75">
      <c r="A22" s="16">
        <v>4</v>
      </c>
      <c r="B22" s="111" t="s">
        <v>50</v>
      </c>
      <c r="C22" s="111">
        <v>4</v>
      </c>
      <c r="D22" s="111" t="s">
        <v>27</v>
      </c>
      <c r="E22" s="112">
        <v>454</v>
      </c>
      <c r="F22" s="112">
        <v>464</v>
      </c>
      <c r="G22" s="139">
        <f>F22/E22*100</f>
        <v>102.20264317180616</v>
      </c>
      <c r="H22" s="113">
        <v>0.05</v>
      </c>
      <c r="I22" s="103"/>
    </row>
    <row r="23" spans="1:9" ht="78.75">
      <c r="A23" s="16">
        <v>5</v>
      </c>
      <c r="B23" s="111" t="s">
        <v>85</v>
      </c>
      <c r="C23" s="111">
        <v>1</v>
      </c>
      <c r="D23" s="111" t="s">
        <v>27</v>
      </c>
      <c r="E23" s="112">
        <v>42</v>
      </c>
      <c r="F23" s="112">
        <v>42</v>
      </c>
      <c r="G23" s="139">
        <f>F23/E23*100</f>
        <v>100</v>
      </c>
      <c r="H23" s="113">
        <v>0.05</v>
      </c>
      <c r="I23" s="103"/>
    </row>
    <row r="24" spans="1:9" ht="47.25">
      <c r="A24" s="15"/>
      <c r="B24" s="116" t="s">
        <v>90</v>
      </c>
      <c r="C24" s="34">
        <v>7</v>
      </c>
      <c r="D24" s="50"/>
      <c r="E24" s="117"/>
      <c r="F24" s="117"/>
      <c r="G24" s="117"/>
      <c r="H24" s="39"/>
      <c r="I24" s="104"/>
    </row>
    <row r="25" spans="1:9" s="97" customFormat="1" ht="126">
      <c r="A25" s="118">
        <v>1</v>
      </c>
      <c r="B25" s="119" t="s">
        <v>53</v>
      </c>
      <c r="C25" s="118">
        <v>1</v>
      </c>
      <c r="D25" s="118" t="s">
        <v>70</v>
      </c>
      <c r="E25" s="120">
        <v>1976</v>
      </c>
      <c r="F25" s="120">
        <v>1976</v>
      </c>
      <c r="G25" s="140">
        <f aca="true" t="shared" si="1" ref="G25:G32">F25/E25*100</f>
        <v>100</v>
      </c>
      <c r="H25" s="121">
        <v>0.05</v>
      </c>
      <c r="I25" s="122"/>
    </row>
    <row r="26" spans="1:9" ht="63">
      <c r="A26" s="118">
        <v>2</v>
      </c>
      <c r="B26" s="119" t="s">
        <v>72</v>
      </c>
      <c r="C26" s="123">
        <v>1</v>
      </c>
      <c r="D26" s="123" t="s">
        <v>71</v>
      </c>
      <c r="E26" s="124">
        <v>6701.4</v>
      </c>
      <c r="F26" s="124">
        <v>6701.4</v>
      </c>
      <c r="G26" s="140">
        <f t="shared" si="1"/>
        <v>100</v>
      </c>
      <c r="H26" s="121">
        <v>0.05</v>
      </c>
      <c r="I26" s="122"/>
    </row>
    <row r="27" spans="1:9" ht="110.25">
      <c r="A27" s="118">
        <v>3</v>
      </c>
      <c r="B27" s="125" t="s">
        <v>73</v>
      </c>
      <c r="C27" s="126">
        <v>1</v>
      </c>
      <c r="D27" s="126" t="s">
        <v>67</v>
      </c>
      <c r="E27" s="124">
        <v>153.003952</v>
      </c>
      <c r="F27" s="124">
        <v>153</v>
      </c>
      <c r="G27" s="140">
        <f t="shared" si="1"/>
        <v>99.99741706018156</v>
      </c>
      <c r="H27" s="121">
        <v>0.05</v>
      </c>
      <c r="I27" s="122"/>
    </row>
    <row r="28" spans="1:9" ht="157.5">
      <c r="A28" s="118">
        <v>4</v>
      </c>
      <c r="B28" s="125" t="s">
        <v>95</v>
      </c>
      <c r="C28" s="126">
        <v>1</v>
      </c>
      <c r="D28" s="126" t="s">
        <v>68</v>
      </c>
      <c r="E28" s="124">
        <v>4156.1</v>
      </c>
      <c r="F28" s="124">
        <v>4156.1</v>
      </c>
      <c r="G28" s="140">
        <f t="shared" si="1"/>
        <v>100</v>
      </c>
      <c r="H28" s="121">
        <v>0.05</v>
      </c>
      <c r="I28" s="122"/>
    </row>
    <row r="29" spans="1:9" ht="126">
      <c r="A29" s="118">
        <v>5</v>
      </c>
      <c r="B29" s="125" t="s">
        <v>75</v>
      </c>
      <c r="C29" s="126">
        <v>1</v>
      </c>
      <c r="D29" s="126" t="s">
        <v>67</v>
      </c>
      <c r="E29" s="124">
        <v>153.003952</v>
      </c>
      <c r="F29" s="124">
        <v>153</v>
      </c>
      <c r="G29" s="140">
        <f t="shared" si="1"/>
        <v>99.99741706018156</v>
      </c>
      <c r="H29" s="121">
        <v>0.05</v>
      </c>
      <c r="I29" s="122"/>
    </row>
    <row r="30" spans="1:9" ht="189">
      <c r="A30" s="118">
        <v>6</v>
      </c>
      <c r="B30" s="125" t="s">
        <v>74</v>
      </c>
      <c r="C30" s="126">
        <v>1</v>
      </c>
      <c r="D30" s="126" t="s">
        <v>69</v>
      </c>
      <c r="E30" s="124">
        <v>1227</v>
      </c>
      <c r="F30" s="124">
        <v>1227</v>
      </c>
      <c r="G30" s="140">
        <f t="shared" si="1"/>
        <v>100</v>
      </c>
      <c r="H30" s="121">
        <v>0.05</v>
      </c>
      <c r="I30" s="122"/>
    </row>
    <row r="31" spans="1:9" ht="63">
      <c r="A31" s="118">
        <v>7</v>
      </c>
      <c r="B31" s="119" t="s">
        <v>76</v>
      </c>
      <c r="C31" s="118">
        <v>1</v>
      </c>
      <c r="D31" s="123" t="s">
        <v>69</v>
      </c>
      <c r="E31" s="124">
        <v>148</v>
      </c>
      <c r="F31" s="124">
        <v>148</v>
      </c>
      <c r="G31" s="140">
        <f t="shared" si="1"/>
        <v>100</v>
      </c>
      <c r="H31" s="121">
        <v>0.05</v>
      </c>
      <c r="I31" s="122"/>
    </row>
    <row r="32" spans="1:9" ht="78.75">
      <c r="A32" s="118">
        <v>8</v>
      </c>
      <c r="B32" s="119" t="s">
        <v>79</v>
      </c>
      <c r="C32" s="118">
        <v>1</v>
      </c>
      <c r="D32" s="118" t="s">
        <v>80</v>
      </c>
      <c r="E32" s="124">
        <v>12.8</v>
      </c>
      <c r="F32" s="124">
        <v>12.8</v>
      </c>
      <c r="G32" s="140">
        <f t="shared" si="1"/>
        <v>100</v>
      </c>
      <c r="H32" s="121">
        <v>0.05</v>
      </c>
      <c r="I32" s="122"/>
    </row>
    <row r="33" spans="1:9" s="97" customFormat="1" ht="94.5">
      <c r="A33" s="123">
        <v>9</v>
      </c>
      <c r="B33" s="119" t="s">
        <v>77</v>
      </c>
      <c r="C33" s="123">
        <v>1</v>
      </c>
      <c r="D33" s="123" t="s">
        <v>69</v>
      </c>
      <c r="E33" s="124">
        <v>36000</v>
      </c>
      <c r="F33" s="124">
        <v>37764</v>
      </c>
      <c r="G33" s="140">
        <f>F33/E33*100</f>
        <v>104.89999999999999</v>
      </c>
      <c r="H33" s="121">
        <v>0.05</v>
      </c>
      <c r="I33" s="108"/>
    </row>
    <row r="34" spans="1:9" ht="31.5">
      <c r="A34" s="110">
        <v>10</v>
      </c>
      <c r="B34" s="103" t="s">
        <v>78</v>
      </c>
      <c r="C34" s="110">
        <v>1</v>
      </c>
      <c r="D34" s="110" t="s">
        <v>69</v>
      </c>
      <c r="E34" s="127">
        <v>114</v>
      </c>
      <c r="F34" s="127">
        <v>114</v>
      </c>
      <c r="G34" s="141">
        <f>F34/E34*100</f>
        <v>100</v>
      </c>
      <c r="H34" s="121">
        <v>0.05</v>
      </c>
      <c r="I34" s="104"/>
    </row>
    <row r="35" spans="1:9" s="96" customFormat="1" ht="47.25">
      <c r="A35" s="123">
        <v>11</v>
      </c>
      <c r="B35" s="103" t="s">
        <v>64</v>
      </c>
      <c r="C35" s="123">
        <v>1</v>
      </c>
      <c r="D35" s="123" t="s">
        <v>69</v>
      </c>
      <c r="E35" s="124">
        <v>60</v>
      </c>
      <c r="F35" s="124">
        <v>60</v>
      </c>
      <c r="G35" s="141">
        <f>F35/E35*100</f>
        <v>100</v>
      </c>
      <c r="H35" s="121">
        <v>0.05</v>
      </c>
      <c r="I35" s="108"/>
    </row>
    <row r="36" spans="1:9" ht="15.75">
      <c r="A36" s="15"/>
      <c r="B36" s="2" t="s">
        <v>0</v>
      </c>
      <c r="C36" s="128">
        <v>84</v>
      </c>
      <c r="D36" s="52"/>
      <c r="E36" s="129"/>
      <c r="F36" s="129"/>
      <c r="G36" s="129"/>
      <c r="H36" s="54"/>
      <c r="I36" s="104"/>
    </row>
    <row r="37" spans="1:9" ht="27.75" customHeight="1">
      <c r="A37" s="130"/>
      <c r="B37" s="130"/>
      <c r="C37" s="18"/>
      <c r="D37" s="18"/>
      <c r="E37" s="18"/>
      <c r="F37" s="18"/>
      <c r="G37" s="19"/>
      <c r="H37" s="18"/>
      <c r="I37" s="130"/>
    </row>
    <row r="38" spans="1:17" ht="15.75" hidden="1">
      <c r="A38" s="131"/>
      <c r="B38" s="131"/>
      <c r="C38" s="130"/>
      <c r="D38" s="130"/>
      <c r="E38" s="132"/>
      <c r="F38" s="132"/>
      <c r="G38" s="132"/>
      <c r="H38" s="132"/>
      <c r="I38" s="130"/>
      <c r="N38" s="25"/>
      <c r="O38" s="25"/>
      <c r="P38" s="26"/>
      <c r="Q38" s="25"/>
    </row>
    <row r="39" spans="1:17" ht="15.75" hidden="1">
      <c r="A39" s="131"/>
      <c r="B39" s="157" t="s">
        <v>7</v>
      </c>
      <c r="C39" s="157"/>
      <c r="D39" s="157"/>
      <c r="E39" s="157"/>
      <c r="F39" s="157"/>
      <c r="G39" s="132"/>
      <c r="H39" s="132"/>
      <c r="I39" s="130"/>
      <c r="N39" s="25"/>
      <c r="O39" s="25"/>
      <c r="P39" s="26"/>
      <c r="Q39" s="25"/>
    </row>
    <row r="40" spans="1:17" ht="47.25">
      <c r="A40" s="131"/>
      <c r="B40" s="133" t="s">
        <v>91</v>
      </c>
      <c r="C40" s="158" t="s">
        <v>4</v>
      </c>
      <c r="D40" s="159"/>
      <c r="E40" s="160" t="s">
        <v>87</v>
      </c>
      <c r="F40" s="161"/>
      <c r="G40" s="135"/>
      <c r="H40" s="136"/>
      <c r="I40" s="130"/>
      <c r="N40" s="25"/>
      <c r="O40" s="25"/>
      <c r="P40" s="26"/>
      <c r="Q40" s="25"/>
    </row>
    <row r="41" spans="1:17" ht="15.75">
      <c r="A41" s="131"/>
      <c r="B41" s="133"/>
      <c r="C41" s="162" t="s">
        <v>8</v>
      </c>
      <c r="D41" s="163"/>
      <c r="E41" s="164" t="s">
        <v>86</v>
      </c>
      <c r="F41" s="164"/>
      <c r="G41" s="135"/>
      <c r="H41" s="136"/>
      <c r="I41" s="130"/>
      <c r="N41" s="25"/>
      <c r="O41" s="25"/>
      <c r="P41" s="26"/>
      <c r="Q41" s="25"/>
    </row>
    <row r="42" spans="1:17" ht="15.75">
      <c r="A42" s="131"/>
      <c r="B42" s="135" t="s">
        <v>14</v>
      </c>
      <c r="C42" s="158" t="s">
        <v>6</v>
      </c>
      <c r="D42" s="159"/>
      <c r="E42" s="160" t="s">
        <v>93</v>
      </c>
      <c r="F42" s="161"/>
      <c r="G42" s="137" t="s">
        <v>94</v>
      </c>
      <c r="H42" s="136"/>
      <c r="I42" s="130"/>
      <c r="N42" s="25"/>
      <c r="O42" s="25"/>
      <c r="P42" s="26"/>
      <c r="Q42" s="25"/>
    </row>
    <row r="43" spans="1:17" ht="15.75">
      <c r="A43" s="131"/>
      <c r="B43" s="135"/>
      <c r="C43" s="165" t="s">
        <v>9</v>
      </c>
      <c r="D43" s="166"/>
      <c r="E43" s="167" t="s">
        <v>86</v>
      </c>
      <c r="F43" s="168"/>
      <c r="G43" s="134" t="s">
        <v>5</v>
      </c>
      <c r="H43" s="136"/>
      <c r="I43" s="130"/>
      <c r="N43" s="25"/>
      <c r="O43" s="25"/>
      <c r="P43" s="26"/>
      <c r="Q43" s="25"/>
    </row>
    <row r="44" spans="1:9" ht="15.75">
      <c r="A44" s="130"/>
      <c r="B44" s="130"/>
      <c r="C44" s="130"/>
      <c r="D44" s="130"/>
      <c r="E44" s="132"/>
      <c r="F44" s="132"/>
      <c r="G44" s="138"/>
      <c r="H44" s="132"/>
      <c r="I44" s="130"/>
    </row>
    <row r="45" spans="1:9" ht="15.75">
      <c r="A45" s="130"/>
      <c r="B45" s="130"/>
      <c r="C45" s="130"/>
      <c r="D45" s="130"/>
      <c r="E45" s="132"/>
      <c r="F45" s="132"/>
      <c r="G45" s="138"/>
      <c r="H45" s="132"/>
      <c r="I45" s="130"/>
    </row>
    <row r="46" spans="1:9" ht="15.75">
      <c r="A46" s="130"/>
      <c r="B46" s="130"/>
      <c r="C46" s="130"/>
      <c r="D46" s="130"/>
      <c r="E46" s="132"/>
      <c r="F46" s="132"/>
      <c r="G46" s="138"/>
      <c r="H46" s="132"/>
      <c r="I46" s="130"/>
    </row>
    <row r="47" spans="1:9" ht="15.75">
      <c r="A47" s="130"/>
      <c r="B47" s="130"/>
      <c r="C47" s="130"/>
      <c r="D47" s="130"/>
      <c r="E47" s="132"/>
      <c r="F47" s="132"/>
      <c r="G47" s="138"/>
      <c r="H47" s="132"/>
      <c r="I47" s="130"/>
    </row>
    <row r="48" spans="1:9" ht="15.75">
      <c r="A48" s="130"/>
      <c r="B48" s="130"/>
      <c r="C48" s="130"/>
      <c r="D48" s="130"/>
      <c r="E48" s="132"/>
      <c r="F48" s="132"/>
      <c r="G48" s="138"/>
      <c r="H48" s="132"/>
      <c r="I48" s="130"/>
    </row>
  </sheetData>
  <sheetProtection/>
  <autoFilter ref="A5:Q36"/>
  <mergeCells count="12">
    <mergeCell ref="C41:D41"/>
    <mergeCell ref="E41:F41"/>
    <mergeCell ref="C42:D42"/>
    <mergeCell ref="E42:F42"/>
    <mergeCell ref="C43:D43"/>
    <mergeCell ref="E43:F43"/>
    <mergeCell ref="A2:I2"/>
    <mergeCell ref="D3:F3"/>
    <mergeCell ref="G3:I3"/>
    <mergeCell ref="B39:F39"/>
    <mergeCell ref="C40:D40"/>
    <mergeCell ref="E40:F40"/>
  </mergeCells>
  <printOptions/>
  <pageMargins left="0.4330708661417323" right="0.15748031496062992" top="0.2362204724409449" bottom="0.1968503937007874" header="0.15748031496062992" footer="0.1968503937007874"/>
  <pageSetup horizontalDpi="600" verticalDpi="600" orientation="landscape" paperSize="9" scale="80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kuznecova</cp:lastModifiedBy>
  <cp:lastPrinted>2019-01-14T05:28:44Z</cp:lastPrinted>
  <dcterms:created xsi:type="dcterms:W3CDTF">2014-03-04T12:40:54Z</dcterms:created>
  <dcterms:modified xsi:type="dcterms:W3CDTF">2019-01-14T11:16:08Z</dcterms:modified>
  <cp:category/>
  <cp:version/>
  <cp:contentType/>
  <cp:contentStatus/>
</cp:coreProperties>
</file>