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ekseev\Desktop\Инд. задание\"/>
    </mc:Choice>
  </mc:AlternateContent>
  <bookViews>
    <workbookView xWindow="0" yWindow="0" windowWidth="20736" windowHeight="11760" tabRatio="781"/>
  </bookViews>
  <sheets>
    <sheet name="Акт. перечень" sheetId="13" r:id="rId1"/>
    <sheet name="Деньги" sheetId="14" r:id="rId2"/>
    <sheet name="По направлениям" sheetId="8" r:id="rId3"/>
    <sheet name="Сравнение с первым Перечнем" sheetId="1" r:id="rId4"/>
    <sheet name="Новые меры" sheetId="5" r:id="rId5"/>
    <sheet name="Анализ" sheetId="6" r:id="rId6"/>
    <sheet name="Сопоставление нумераций" sheetId="7" r:id="rId7"/>
    <sheet name="По отраслям пром." sheetId="9" r:id="rId8"/>
    <sheet name="График" sheetId="11" r:id="rId9"/>
  </sheets>
  <externalReferences>
    <externalReference r:id="rId10"/>
  </externalReferences>
  <definedNames>
    <definedName name="_xlnm._FilterDatabase" localSheetId="0" hidden="1">'Акт. перечень'!$A$2:$J$94</definedName>
    <definedName name="_xlnm._FilterDatabase" localSheetId="4" hidden="1">'Новые меры'!$A$1:$G$33</definedName>
    <definedName name="_xlnm._FilterDatabase" localSheetId="3" hidden="1">'Сравнение с первым Перечнем'!$A$1:$F$100</definedName>
    <definedName name="Par0" localSheetId="4">'Новые меры'!$E$11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3" i="14" l="1"/>
  <c r="AI13" i="14"/>
  <c r="AG13" i="14"/>
  <c r="G12" i="14"/>
  <c r="H12" i="14"/>
  <c r="F12" i="14"/>
  <c r="AN11" i="14"/>
  <c r="AN16" i="14" s="1"/>
  <c r="D24" i="14" s="1"/>
  <c r="AO11" i="14"/>
  <c r="AO16" i="14" s="1"/>
  <c r="E24" i="14" s="1"/>
  <c r="AM11" i="14"/>
  <c r="AM16" i="14" s="1"/>
  <c r="C24" i="14" s="1"/>
  <c r="J10" i="14"/>
  <c r="K10" i="14"/>
  <c r="I10" i="14"/>
  <c r="M9" i="14"/>
  <c r="N9" i="14"/>
  <c r="L9" i="14"/>
  <c r="AG8" i="14"/>
  <c r="AH8" i="14"/>
  <c r="AH16" i="14" s="1"/>
  <c r="AI8" i="14"/>
  <c r="AE8" i="14"/>
  <c r="AE16" i="14" s="1"/>
  <c r="AF8" i="14"/>
  <c r="AF16" i="14" s="1"/>
  <c r="AD8" i="14"/>
  <c r="AD16" i="14" s="1"/>
  <c r="AB8" i="14"/>
  <c r="AB16" i="14" s="1"/>
  <c r="AC8" i="14"/>
  <c r="AC16" i="14" s="1"/>
  <c r="AA8" i="14"/>
  <c r="AA16" i="14" s="1"/>
  <c r="Y8" i="14"/>
  <c r="Y16" i="14" s="1"/>
  <c r="Z8" i="14"/>
  <c r="Z16" i="14" s="1"/>
  <c r="X8" i="14"/>
  <c r="X16" i="14" s="1"/>
  <c r="V8" i="14"/>
  <c r="V16" i="14" s="1"/>
  <c r="W8" i="14"/>
  <c r="W16" i="14" s="1"/>
  <c r="U8" i="14"/>
  <c r="U16" i="14" s="1"/>
  <c r="S8" i="14"/>
  <c r="S16" i="14" s="1"/>
  <c r="T8" i="14"/>
  <c r="T16" i="14" s="1"/>
  <c r="R8" i="14"/>
  <c r="R16" i="14" s="1"/>
  <c r="P8" i="14"/>
  <c r="P16" i="14" s="1"/>
  <c r="Q8" i="14"/>
  <c r="Q16" i="14" s="1"/>
  <c r="O8" i="14"/>
  <c r="O16" i="14" s="1"/>
  <c r="M8" i="14"/>
  <c r="M16" i="14" s="1"/>
  <c r="N8" i="14"/>
  <c r="N16" i="14" s="1"/>
  <c r="L8" i="14"/>
  <c r="L16" i="14" s="1"/>
  <c r="AI16" i="14" l="1"/>
  <c r="E22" i="14"/>
  <c r="D22" i="14"/>
  <c r="AG16" i="14"/>
  <c r="C22" i="14" s="1"/>
  <c r="G8" i="14"/>
  <c r="H8" i="14"/>
  <c r="F8" i="14"/>
  <c r="AT7" i="14"/>
  <c r="AT16" i="14" s="1"/>
  <c r="D25" i="14" s="1"/>
  <c r="AU7" i="14"/>
  <c r="AU16" i="14" s="1"/>
  <c r="E25" i="14" s="1"/>
  <c r="AS7" i="14"/>
  <c r="AS16" i="14" s="1"/>
  <c r="C25" i="14" s="1"/>
  <c r="AK6" i="14"/>
  <c r="AL6" i="14"/>
  <c r="AJ6" i="14"/>
  <c r="J6" i="14"/>
  <c r="J16" i="14" s="1"/>
  <c r="K6" i="14"/>
  <c r="K16" i="14" s="1"/>
  <c r="I6" i="14"/>
  <c r="I16" i="14" s="1"/>
  <c r="AQ5" i="14"/>
  <c r="AQ16" i="14" s="1"/>
  <c r="AR5" i="14"/>
  <c r="AR16" i="14" s="1"/>
  <c r="AP5" i="14"/>
  <c r="AP16" i="14" s="1"/>
  <c r="AK5" i="14"/>
  <c r="AL5" i="14"/>
  <c r="AJ5" i="14"/>
  <c r="AJ16" i="14" l="1"/>
  <c r="C23" i="14" s="1"/>
  <c r="AK16" i="14"/>
  <c r="D23" i="14" s="1"/>
  <c r="AL16" i="14"/>
  <c r="E23" i="14" s="1"/>
  <c r="H5" i="14"/>
  <c r="H16" i="14" s="1"/>
  <c r="G5" i="14"/>
  <c r="G16" i="14" s="1"/>
  <c r="F5" i="14"/>
  <c r="F16" i="14" s="1"/>
  <c r="E5" i="14"/>
  <c r="E16" i="14" s="1"/>
  <c r="D5" i="14"/>
  <c r="D16" i="14" s="1"/>
  <c r="C5" i="14"/>
  <c r="C16" i="14" s="1"/>
  <c r="J94" i="13"/>
  <c r="I94" i="13"/>
  <c r="H94" i="13"/>
  <c r="C21" i="14" l="1"/>
  <c r="C26" i="14" s="1"/>
  <c r="D21" i="14"/>
  <c r="D26" i="14" s="1"/>
  <c r="E21" i="14"/>
  <c r="E26" i="14" s="1"/>
  <c r="G29" i="8"/>
</calcChain>
</file>

<file path=xl/sharedStrings.xml><?xml version="1.0" encoding="utf-8"?>
<sst xmlns="http://schemas.openxmlformats.org/spreadsheetml/2006/main" count="1652" uniqueCount="1092">
  <si>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</si>
  <si>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</si>
  <si>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</si>
  <si>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</si>
  <si>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Содействие в подготовке и (или) участие в реализации новых инвестиционных проектов в моногородах</t>
  </si>
  <si>
    <t>ФРМ</t>
  </si>
  <si>
    <t>Выполнение функций проектного офиса по реализации инвестиционных проектов в моногородах</t>
  </si>
  <si>
    <t>Минпромторг России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</si>
  <si>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t>
  </si>
  <si>
    <t>МСП Банк</t>
  </si>
  <si>
    <t>Формирование команд, управляющих проектами развития моногородов, и организация их обучения</t>
  </si>
  <si>
    <t>ФРП</t>
  </si>
  <si>
    <t>Гарантийная поддержка субъектов МСП, зарегистрированных в монопрофильных муниципальных образованиях Российской Федерации (моногорода) в рамках Правил взаимодействия банков с АО «Корпорация «МСП» при их отборе и предоставлении независимых гарантий.</t>
  </si>
  <si>
    <t>АО "Корпорация МСП"</t>
  </si>
  <si>
    <t>ВЭБ</t>
  </si>
  <si>
    <t>Имущественная поддержка МСП в рамках продукта «Лизинг – Региональный потенциал МСП»</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</si>
  <si>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</si>
  <si>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Субсидии российским производителям самоходной и прицепной техники на компенсацию части затрат на содержание рабочих мест</t>
  </si>
  <si>
    <t>Минтруд России</t>
  </si>
  <si>
    <t>Размещение информации об инвестиционных возможностях моногородов на Инвестиционном портале регионов России investinregions.ru  (далее – Инвестиционный портал)</t>
  </si>
  <si>
    <t>АСИ</t>
  </si>
  <si>
    <t>Поддержка субъектов Российской Федерации, реализующих проекты по созданию индустриальных парков и технопарков</t>
  </si>
  <si>
    <t>Минпромторг России, Минкомсвязь России</t>
  </si>
  <si>
    <t>Росэксимбанк</t>
  </si>
  <si>
    <t>Субсидии организациям лесопромышленного комплекса на возмещение части затрат на обслуживание кредитов, привлеченных в 2012 - 2015 годах, на цели реализации инвестиционных проектов создания новых высокотехнологичных обрабатывающих производств по комплексной переработке древесного сырья</t>
  </si>
  <si>
    <t>Субсидии российским производителям самоходной и прицепной техники на компенсацию части затрат на использование энергоресурсов энергоемкими предприятиями</t>
  </si>
  <si>
    <t>Субсидия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</si>
  <si>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Минсельхоз России</t>
  </si>
  <si>
    <t>Страхование экспортных кредитов и инвестиций.</t>
  </si>
  <si>
    <t>ЭКСАР</t>
  </si>
  <si>
    <t>Субсидии организациям легкой и текстильной промышленности на возмещение части затрат на уплату процентов по кредитам</t>
  </si>
  <si>
    <t>Субсидии организациям легкой и текстильной промышленности на компенсацию части затрат на реализацию инвестиционных проектов по модернизации и созданию производств в сфере текстильной и легкой промышленности, в том числе льняного комплекса</t>
  </si>
  <si>
    <t>Субсидии организациям легкой промышленности на возмещение части затрат на обслуживание кредитов, привлеченных в российских кредитных организациях в 2012 - 2016 годах, на цели формирования межсезонных запасов, необходимых для производства товаров легкой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</si>
  <si>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</si>
  <si>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2011 - 2015 годах на цели формирования сезонных запасов сырья, материалов и топлива</t>
  </si>
  <si>
    <t>Субсидии российским организациям на компенсацию части затрат на реализацию инвестиционных проектов по модернизации и созданию производств композиционных материалов (композитов) и изделий из них</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</si>
  <si>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</si>
  <si>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t>
  </si>
  <si>
    <t>Фонд ЖКХ</t>
  </si>
  <si>
    <t>Создание и реконструкция объектов культурного наследия и туристской инфраструктуры, проведение мероприятий на территориях монопрофильных муниципальных образований (моногородов)</t>
  </si>
  <si>
    <t>Минкультуры (Ростуризм)</t>
  </si>
  <si>
    <t>Минспорта России</t>
  </si>
  <si>
    <t xml:space="preserve">Внедрение во всех моногородах,
успешных практик, направленных на внедрение изменений, в том числе практик, включенных в Атлас муниципальных практик (далее – Атлас).  
</t>
  </si>
  <si>
    <t>Субсидии российским кредитным организациям на возмещение выпадающих доходов по кредитам, выданным российскими кредитными организациями в 2013 - 2014 годах физическим лицам на приобретение автомобилей</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</si>
  <si>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2015 году.</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</si>
  <si>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2013-2015 годах, на реализацию новых инвестиционных проектов по техническому перевооружению</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</si>
  <si>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</si>
  <si>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2011 - 2014 годах на создание межсезонных запасов древесины, сырья и топлива</t>
  </si>
  <si>
    <t>Субсидии на поддержку развития производства композиционных материалов (композитов) и изделий из них в рамках реализации российскими организациями комплексных инновационных проектов по созданию высокотехнологичной продукции</t>
  </si>
  <si>
    <t>Субсидии российским организациям на компенсацию части затрат на реализацию пилотных проектов в области инжиниринга и промышленного дизайна</t>
  </si>
  <si>
    <t>Субсидии российским производителям самолетов, вертолетов и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</si>
  <si>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</si>
  <si>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</si>
  <si>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</si>
  <si>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Субсидия на возмещение части затрат на уплату процентов по кредитам, полученным на закупку гражданских судов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</si>
  <si>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</si>
  <si>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</si>
  <si>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</si>
  <si>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</si>
  <si>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</si>
  <si>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</si>
  <si>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Субсидии российским организациям на компенсацию части затрат в связи с производством колесных транспортных средств</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</si>
  <si>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</si>
  <si>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Субсидии на возмещение потерь в доходах российских лизинговых организаций при предоставлении скидки при условии приобретения инновационных вагонов с повышенной осевой нагрузкой</t>
  </si>
  <si>
    <t>Субсидия из федерального бюджета управляющим организациям индустриальных парков индустрии детских товаров на возмещение части затрат на создание и/или развитие имущественного комплекса, в том числе инфраструктуры индустриальных парков индустрии детских товаров</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</si>
  <si>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</si>
  <si>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</si>
  <si>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</si>
  <si>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</si>
  <si>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</si>
  <si>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</si>
  <si>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</si>
  <si>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</si>
  <si>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Субсидии российским производителям колесных транспортных средств в связи с производством транспортных средств с дистанционным и автономным управлением</t>
  </si>
  <si>
    <t xml:space="preserve">Субсидии российским организациям на возмещение части затрат, связанных с уплатой пошлин при патентовании российских разработок производителей и экспортеров за рубежом
</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</si>
  <si>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</si>
  <si>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</si>
  <si>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</si>
  <si>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Софинансирование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новых инвестиционных проектов в моногородах</t>
  </si>
  <si>
    <t>Кредитный продукт «МСП – Регион» (льготное финансирование субъектов МСП в моногородах)</t>
  </si>
  <si>
    <t>Субсидии субъектам РФ на возмещение затрат по созданию инфраструктуры индустриальных парков или технопарков, за исключением технопарков в сфере высоких технологий</t>
  </si>
  <si>
    <t>Целевые займы промышленным предприятиям под 5 % годовых</t>
  </si>
  <si>
    <t>Финансирование реализации инвестиционных проектов, направленных на развитие монопрофильных муниципальных образований</t>
  </si>
  <si>
    <t>Субсидия из федерального бюджета бюджету субъекта Российской Федерации на государственную поддержку малого и среднего предпринимательства субъектами Российской Федерации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</si>
  <si>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Государственные гарантии по кредитам, выданным в целях поддержки реализуемых на основе проектного финансирования инвестиционных проектов</t>
  </si>
  <si>
    <t>Субсидии субъектам Российской Федерации на реализаци программ поддержки социально ориентированных некоммерческих организаций (СОНКО) и самим СОНКО</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</si>
  <si>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(ПП РФ 1383)</t>
  </si>
  <si>
    <t>Субсидии российским производителям колесных транспортных средств на компенсацию части затрат на осуществление научно-исследовательских и опытно-конструкторских работ и проведение испытаний колесных транспортных средств</t>
  </si>
  <si>
    <t>Субсидии российским кредитным организациям на возмещение выпадающих доходов по кредитам, выданным в 2015 году физическим лицам на приобретение автомобилей</t>
  </si>
  <si>
    <t>Субсидии российским организациям транспортного машиностроения на возмещение части затрат на уплату процентов по кредитам, полученным в 2008 - 2011 годах на технологическое перевооружение</t>
  </si>
  <si>
    <t>Субсидии субъектам Российской Федерации на закупку автобусов и техники для жилищно-коммунального хозяйства, работающих на газомоторном топливе</t>
  </si>
  <si>
    <t>Субсидии субъектам Российской Федерации на закупку троллейбусов и трамвайных вагонов</t>
  </si>
  <si>
    <t>Субсидии российским организациям на компенсацию части затрат на уплату процентов по кредитам, полученным в российских кредитных организациях в 2014 - 2016 годах на реализацию новых комплексных инвестиционных проектов по приоритетным направлениям гражданской промышленности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</si>
  <si>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</si>
  <si>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</si>
  <si>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Субсидии субъектам РФ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</si>
  <si>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Субсидии организациям авиационной промышленности, осуществляющим деятельность в области самолетостроения, на компенсацию затрат на уплату купонного дохода по облигационным займам, привлеченным с предоставлением в 2010 году государственных гарантий Российской Федерации</t>
  </si>
  <si>
    <t>Субсидии субъектам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</si>
  <si>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Консультирование администраций (Информационное и организационно-методическое сопровождение мероприятий) по балансу трудовых ресурсов в монопрофильных муниципальных образованиях (моногорода), расположенных на территории Дальневосточного федерального округа</t>
  </si>
  <si>
    <t>Субсидии затрат юридических лиц (кроме ГУ (МУ) на создание и (или) реконструкцию объектов инфраструктуры и технологическое присоединение в рамках реализации инвестпроектов на территории Дальнего Востока</t>
  </si>
  <si>
    <t>Государственная гарантия Российской Федерации в рамках реализации инвестиционных проектов на территории Северо-Кавказского федерального округа</t>
  </si>
  <si>
    <t>Финансовая поддержка бюджетов субъектов Российской Федерации и бюджетов муниципальных образований за счет средств Фонда ЖКХ на модернизацию системы коммунальной инфраструктуры, находящихся в государственной собственности субъекта Российской Федерации или в муниципальной собственности</t>
  </si>
  <si>
    <t>Финансовая поддержка бюджетов субъектов Российской Федерации и бюджетов муниципальных образований за счет средств Фонда ЖКХ на модернизацию системы коммунальной инфраструктуры путем предоставления субъектам российской федерации финансовых средств на субсидирование процентной ставки</t>
  </si>
  <si>
    <t>Субсидии субъектам Российской Федерации на софинансирование государственных программ субъектов Российской Федерации и расходных обязательств органов местного самоуправления, направленных на цели развития физической культуры и спорта.</t>
  </si>
  <si>
    <t>Субсидии российским предприятиям (организациям) химического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2014 - 2016 годах на реализацию инвестиционных проектов</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</si>
  <si>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</si>
  <si>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лесоперерабатывающим предприятиям ДФО, участвующим в реализации приоритетных инвестиционных проектов в области освоения лесов, на возмещение части затрат, осуществленных в 2013 - 2015 годах на реализацию таких проектов</t>
  </si>
  <si>
    <t>Субсидии организациям лесопромышленного комплекса на возмещение части затрат на уплату процентов по кредитам, полученным в российских кредитных организациях и в ГК "ВЭБ" в 2012 - 2013 годах на цели реализации инвестиционных проектов создания новых высокотехнологичных обрабатывающих производств</t>
  </si>
  <si>
    <t>Субсидии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ГК "ВЭБ",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</si>
  <si>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ГК "ВЭБ" в 2008 - 2015 годах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ГК "ВЭБ" в 2008 - 2015 годах на приобретение тренажеров для российских воздушных судов</t>
  </si>
  <si>
    <t>Субсидии российским организациям авиационной промышленности, осуществляющим деятельность в области авиационного двигателестроения, на компенсацию процентов по долгосрочным кредитам, полученным в российских кредитных организациях и в  ГК "ВЭБ" на рефинансирование ранее привлеченных кредитов</t>
  </si>
  <si>
    <t>Субсидии на возмещение части затрат организациям и индивидуальным предпринимателям, осуществляющим деятельность по обращению с отходами, образовавшимися в результате утраты колесными транспортными средствами (шасси) своих потребительских свойств, в том числе части этих затрат, связанных с созданием мощностей и инфраструктуры, которые необходимы для осуществления такой деятельности</t>
  </si>
  <si>
    <t>Предоставление финансовой поддержки российским экспортерам для обеспечения максимального охвата потребностей экспортеров в финансировании экспортных операций и поддержке их экспортной деятельности</t>
  </si>
  <si>
    <t>Возможности создания ТОСЭР расширены до всех категорий  моногородов, при условии соблюдения введенных критериев создания ТОСЭР на территориях моногородов, в которых имеются риски ухудшения социально-экономического положения, и на территориях моногородов со стабильной социально-экономической ситуацией. Установлено содержание заявки субъекта РФ на создание ТОСЭР. Установлено содержание соглашения о ТОСЭР. Детализирован порядок ведения реестра резидентов ТОСЭР.</t>
  </si>
  <si>
    <t>Изменение содержания меры</t>
  </si>
  <si>
    <t>НПА, изменивший содержание</t>
  </si>
  <si>
    <t>Постановление от 29 декабря 2016 г. №1538 «О внесении изменений в государственную программу Российской Федерации «Экономическое развитие и инновационная экономика»</t>
  </si>
  <si>
    <t>Утверждены Правила предоставления и распределения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предусматривающие следующие направления: а) оказание финансовой поддержки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б) предоставление субсидий на софинансирование капитальных вложений в объекты государственной собственности субъектов Российской Федерации и (или) муниципальной собственности; в) содействие развитию молодежного предпринимательства; г) организация предоставления услуг по принципу «одного окна» в целях оказания поддержки субъектам малого и среднего предпринимательства. Исключена конкурсная процедура  отбора субъектов Федерации для предоставления субсидий на эти цели. Закрепляется создание инфраструктуры бизнеса в области ремесленной деятельности, организуются специализированные выставки изделий ремесленников, а также оказывается поддержка сельским производителям.</t>
  </si>
  <si>
    <t>Постановление Правительства РФ от 26.04.2017 №494 «О внесении изменений в постановление Правительства Российской Федерации от 22 июня 2015 г. №614»</t>
  </si>
  <si>
    <t>Постановление Правительства РФ от 22.01.2018 №41  «О внесении изменений в государственную программу Российской Федерации «Экономическое развитие и инновационная экономика»</t>
  </si>
  <si>
    <t xml:space="preserve">Утверждена новая редакция Правил предоставления и распределения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В направления поддержки дополнительно включена поддержка субъектов малого и среднего предпринимательства, осуществляющих деятельность в монопрофильных муниципальных образованиях: 
а)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поддержка субъектов малого и среднего предпринимательства, осуществляющих деятельность в сфере производства товаров (работ, услуг), поддержка начинающих субъектов малого предпринимательства, поддержка и развитие субъектов малого и среднего предпринимательства, занимающихся социально значимыми видами деятельности;
б)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фондов содействия кредитованию (гарантийных фондов, фондов поручительств);
в)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
Исключена поддержка  организациям предоставляющим услуг по принципу «одного окна» в целях оказания поддержки субъектам малого и среднего предпринимательства.
Уточнены условия предоставления субсидий в части обязательств субъекта Российской Федерации. 
</t>
  </si>
  <si>
    <t>Постановление Правительства РФ от 23.05.2017 №612 «О внесении изменений в Программу поддержки инвестиционных проектов, реализуемых на территории Российской Федерации на основе проектного финансирования»</t>
  </si>
  <si>
    <t>Уточнены положения отбора инвестиционных проектов для участия в настоящей Программе</t>
  </si>
  <si>
    <t>Постановление Правительства РФ от 01.02.2018 №97 «О внесении изменений в некоторые акты Правительства Российской Федерации по вопросам проектного финансирования»</t>
  </si>
  <si>
    <t>Установлена возможность замены конечных заемщиков, соответствующие порядок и условия исключения инвестиционных проектов из Программы и замены конечных поставщиков.</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</si>
  <si>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</si>
  <si>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Наименование мероприятия изменено на "Реализация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 Уточнена последовательность действий при получении поддержки. </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</si>
  <si>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№34 с изм. протоколом от 16.05.2017 № 36)</t>
  </si>
  <si>
    <t>Заменена на мероприятие "7. Предоставление грантов Президента Российской Федерации на развитие гражданского общества"</t>
  </si>
  <si>
    <t xml:space="preserve">Наименование мероприятия изменено на "Содействие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 Уточнена последовательность действий при получении поддержки. </t>
  </si>
  <si>
    <t xml:space="preserve">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№40). </t>
  </si>
  <si>
    <t>Уточнена последовательность действий при получении поддержки.</t>
  </si>
  <si>
    <t>Исключен</t>
  </si>
  <si>
    <t>Обучение команд закончилось в 2017 году.</t>
  </si>
  <si>
    <t xml:space="preserve">Субсидии предоставляются на возмещение части затрат на уплату процентов по кредитам, привлеченным российскими организациями автомобилестроения в 2015 году, перечень данных оргнаизаций сформирован. Финансирование заканчивается в 2020 году.
</t>
  </si>
  <si>
    <t xml:space="preserve">Отсутствуют бюджетные ассигнования в соответствие с Федеральным законом от 05.12.2017 №362-ФЗ «О федеральном бюджете на 2018 год и на плановый период 2019 и 2020 годов» </t>
  </si>
  <si>
    <t>Поскольку субъект поддержки – кредитные организации и физические лица – покупатели автомобилей</t>
  </si>
  <si>
    <t>Постановление Правительства РФ от 24.12.2016 № 473 «О внесении изменений в некоторые акты Правительства Российской Федерации»</t>
  </si>
  <si>
    <t>Установлены дополнительные требования к производителю. Установлены показатели результативности предоставления субсидии, порядок, формы и сроки представления отчетности о достижении показателей результативности предоставления субсидии.</t>
  </si>
  <si>
    <t>Постановление Правительства РФ от 05.03.2018 №226 «О внесении изменений в постановление Правительства Российской Федерации от 15 января 2014 г. №29»</t>
  </si>
  <si>
    <t>Дано определение инвестиционного проекта, изменен срок осуществления компенсируемых затрат: с 1 января 2014 г. на 1 января 2018 г. Установлены требования к реализуемому инвестиционному проекту:  - начало выпуска и реализации продукции автомобилестроения не позднее 5 лет с даты заключения договора о предоставлении субсидии; - получение выручки от реализации продукции автомобилестроения за период с даты заключения договора о предоставлении субсидии по 31 декабря 2025 г. в размере, превышающем сумму запрашиваемой субсидии не менее чем в 2 раза.</t>
  </si>
  <si>
    <t>Постановление Правительства РФ от 24.12.2016 №1473 «О внесении изменений в некоторые акты Правительства Российской Федерации»</t>
  </si>
  <si>
    <t>Установлены показатели результативности предоставления субсидии. Установлены требования к производителю: а) у производителя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б) у производителя отсутствует просроченная задолженность по возврату в соответствующий бюджет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соответствующим бюджетом бюджетной системы Российской Федерации; в) производитель не находится в процессе реорганизации, ликвидации, банкротства и не имеет ограничения на осуществление хозяйственной деятельности; г) производитель не является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производитель не получает средства из соответствующего бюджета бюджетной системы Российской Федерации в соответствии с иными нормативными правовыми актами, муниципальными правовыми актами на финансовое обеспечение и (или) возмещение затрат, указанных в пункте 2 настоящих Правил.</t>
  </si>
  <si>
    <t>Постановление Правительства РФ от 07.05.2017 №540 «О внесении изменений в постановление Правительства Российской Федерации от 8 мая 2015 г. №451»</t>
  </si>
  <si>
    <t>Постановление Правительства РФ от 07.07.2017 №809 «О внесении изменений в Правила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t>
  </si>
  <si>
    <t>Изменен срок заключения субсидируемых договоров, с 2015 – 2016 на 2017 год. Установлены требования к содержанию договора о предоставлении субсидии между российской лизинговой организацией и Министерством промышленности и торговли Российской Федерации.</t>
  </si>
  <si>
    <t>Включены в перечень лизингополучателей сельскохозяйственные товаропроизводители, а также субъекты малого и среднего предпринимательства в соответствии с Федеральным законом «О развитии малого и среднего предпринимательства в Российской Федерации», размер субсидии установлен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t>
  </si>
  <si>
    <t>Субсидирование затрат на проведение научно-исследовательских и опытно-конструкторских разработок в рамках реализации комплексных проектов</t>
  </si>
  <si>
    <t>Субсидия федеральному государственному автономному учреждению «Российский фонд технологического развития» на цели реализации проектов в области станкостроения и инструментального производства</t>
  </si>
  <si>
    <t>Установлена процедура конкурсного отбора организаций. Установлены требования к отбираемым организациям, проектам. Отбор проектов осуществляется в рамках ежегодно устанавливаемого Минпромторгом перечня приоритетных направлений легкой промышленности,</t>
  </si>
  <si>
    <t>Постановление Правительства Российской Федерации от 18.01.2017 № 30 (ред. от 27.12.2017)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</si>
  <si>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 xml:space="preserve">НПА утратил силу, принято Постановление Правительства РФ от 12.01.2017 №2 (мероприятие включено в п.27 актуализированного перечня).
</t>
  </si>
  <si>
    <t>Постановление Правительства Российской Федерации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</si>
  <si>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Расширен перечень субсидируемых затрат. Установлены показатели эффективности, требования к отчетности организации.</t>
  </si>
  <si>
    <t>Постановление Правительства РФ от 23.09.2017 №1150 «О внесении изменений в постановление Правительства Российской Федерации от 4 ноября 2014 г. №1162»</t>
  </si>
  <si>
    <t>Изменен период возникновения компенсируемых затрат. Расширены требования к организации, претендующей на получение субсидии. Установлено требование об отнесении проекта к одному из технологических направлений, ежегодно определяемых Министерством промышленности и торговли Российской Федерации. Расширен перечень документов, предоставляемых для участия в конкурсном отборе организацией, в том числе введено требование о предоставлении бизнес – плана и его составляющих.</t>
  </si>
  <si>
    <t>Постановление Правительства РФ от 13.10.2017 №1248 «О внесении изменений в постановление Правительства Российской Федерации от 15 ноября 2014 г. №1212 и признании утратившими силу отдельных актов Правительства Российской Федерации»</t>
  </si>
  <si>
    <t>Определено понятие инвестиционного проекта индустрии детских товаров. Установлен конкурсный порядок отбора организаций, претендующих на получение субсидии. Ограничен размер возмещения части затрат на уплату лизинговых платежей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</si>
  <si>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Постановление Правительства РФ от 29.06.2017 №771 «О внесении изменений в постановление Правительства Российской Федерации от 21 января 2014 г. №42»</t>
  </si>
  <si>
    <t>Введены новые критерии соответствия заявок:  - ввод производственных мощностей по проекту осуществлен не ранее 2017 года, при этом выход производства на полную проектную мощность в соответствии с проектом запланирован не позднее 2025 года;  - общий объем внебюджетных инвестиций, направленных на реализацию проекта, превышает запрашиваемый организацией размер субсидии не менее чем в 10 раз; - размер процентной ставки по инвестиционному кредиту не превышает предельный уровень конечной ставки кредитования, рассчитанный в соответствии с постановлением Правительства Российской Федерации от 20 июля 2016 г.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 общий объем инвестиций в проект составляет не менее 100 млн. рублей; - проект предусматривает создание производства с показателем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 Утверждена форма паспорта инвестиционного проекта.</t>
  </si>
  <si>
    <t>Исключены из перечня возмещаемых затрат на обслуживание кредитов, затраты: на аренду лесных участков; на лизинговые платежи за использование лесозаготовительной техники; на выплату заработной платы рабочим, занятым на лесозаготовках. Изменены сроки получения кредитов, уточнены содержание договора о предоставлении субсидии, требования к организации – получателю.</t>
  </si>
  <si>
    <t>Изменен состав возмещаемых (компенсируемых) фактически произведенных затрат организации.</t>
  </si>
  <si>
    <t>НПА утратил силу, принято Постановление Правительства РФ от 25.09.2017 №2 (мероприятие включено в п. 38 актуализированного перечня).</t>
  </si>
  <si>
    <t>Постановление Правительства РФ от 31.03.2018 №399 «О внесении изменений в постановление Правительства Российской Федерации от 12 марта 2015 г. №214 и признании утратившими силу некоторых актов Правительства Российской Федерации»</t>
  </si>
  <si>
    <t xml:space="preserve">Расширены (до 2018 г.) сроки предоставления субсидий.
Исключена возможность субсидирования для возмещения затрат, понесенных на уплату процентов по кредитам, полученным на финансирование текущей производственной деятельности.
Исключено ограничение размера субсидий, предоставляемых одной организации в течение 3 месяцев, в 75 млн. рублей.
</t>
  </si>
  <si>
    <t xml:space="preserve">Постановление Правительства РФ от 20.07.2017 №853 «О внесении изменений в Правила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и признании утратившими силу некоторых решений Правительства Российской Федерации»
</t>
  </si>
  <si>
    <t xml:space="preserve">Установлены дополнительные требования к оператору .
- у 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 оператор, являющийся юридическим лицом, не находится в процессе реорганизации, ликвидации и банкротства, оператор, являющийся индивидуальным предпринимателем, не прекращает деятельность в качестве индивидуального предпринимателя;
- 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 оператор не получает средства из федерального бюджета на основании иных нормативных правовых актов на цели, указанные в пункте 1 настоящих Правил
</t>
  </si>
  <si>
    <t xml:space="preserve">Постановление Правительства РФ от 21.07.2017 №861
«О внесении изменений в Правила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</si>
  <si>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Установлены ограничения: 
- размер субсидии не может превышать 100 процентов затрат организаций, направленных на выполнение научно-исследовательских работ в рамках реализуемого инвестиционного проекта, указанного в договоре о предоставлении субсидии, заключенном между Министерством промышленности и торговли Российской Федерации и организациями;
-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Исключена возможность субсидирования затрат на разработку проектно-сметной документации.
</t>
  </si>
  <si>
    <t xml:space="preserve">Постановление Правительства РФ от 15.12.2016 №1374
«Об изменении и признании утратившими силу некоторых актов Правительства Российской Федерации по вопросам получения государственной поддержки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</si>
  <si>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Расширен перечень субсидируемых затрат в части модернизации и (или) реконструкции объектов инфраструктуры индустриальных парков, промышленных технопарков и технопарков в сфере высоких технологий.</t>
  </si>
  <si>
    <t>Постановление Правительства РФ от 29.09.2017 №1188 (ред. от 14.12.2017) «О внесении изменений в постановление Правительства Российской Федерации от 11 августа 2015 г. №831»</t>
  </si>
  <si>
    <t xml:space="preserve">Введено условие, о том, что субсидии управляющим компаниям индустриальных (промышленных) парков предоставляются при условии соответствия индустриального (промышленного) парка и управляющей компании индустриального (промышленного) парка требованиям к индустриальным (промышленным) паркам и управляющим компаниям индустриальных (промышленных) парков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4 августа 2015 г. №794 «Об индустриальных (промышленных) парках и управляющих компаниях индустриальных (промышленных) парков», что подтверждается включением сведений об индустриальном (промышленном) парке и управляющей компании индустриального (промышленного) парка в реестр индустриальных (промышленных) парков и управляющих компаний индустриальных (промышленных) парков.
Также установлено, что объем собственных средств управляющих компаний, привлекаемых на реализацию инвестиционного проекта, должен составлять не менее 20 процентов общей стоимости инвестиционного проекта.
Изменена форма план – графика реализации инвестиционного проекта создания объектов индустриального (промышленного) парка и (или) технопарка.
</t>
  </si>
  <si>
    <t>Постановление Правительства РФ от 06.10.2017 №1218 «О внесении изменений в Правила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</si>
  <si>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 xml:space="preserve">Установлено требование по увеличению доли высокопроизводительных рабочих мест в числе рабочих мест на предприятии - инициаторе совместного проекта, рассчитываемой в соответствии с методикой расчета числа высокопроизводительных рабочих мест на предприятии - инициаторе совместного проекта, объема добавленной стоимости промышленной продукции, создаваемой предприятием - инициатором совместного проекта, и прироста доли высокопроизводительных рабочих мест в общем числе рабочих мест на предприятии - инициаторе совместного проекта согласно приложению №1, в размере не менее 15 процентов. 
Снижена доля софинансирования за счет собственных средств или иных внебюджетных источников инициатором проекта с 50% до 30%.
</t>
  </si>
  <si>
    <t xml:space="preserve">Субсидии предоставляются на компенсацию затрат на уплату купонного дохода по облигационным займам, привлеченным с предоставлением в 2010 году государственных гарантий Российской Федерации, перечень данных оргнаизаций сформирован. </t>
  </si>
  <si>
    <t>Документ утратил силу с 1 января 2018 года в связи с истечением срока действия.</t>
  </si>
  <si>
    <t>Постановление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</si>
  <si>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 xml:space="preserve">Установлены дополнительные требования к организациям, к перечню предоставляемых документов.
</t>
  </si>
  <si>
    <t xml:space="preserve">Поскольку субъект поддержки – лизинговые организации и организации, уже приобретшие воздушные суда. </t>
  </si>
  <si>
    <t>Постановление Правительства Российской Федерации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 и признании утратившими силу некоторых актов Правительства Российской Федерации»</t>
  </si>
  <si>
    <t xml:space="preserve">Уточнены характеристики воздушных судов, производителям которых возмещается  часть затрат.
Уточнены субсидируемые затраты на формирование первоначального склада запасных частей или обеспечение средствами наземного обслуживания»:
на приобретение (изготовление) запасных частей или средств наземного обслуживания;
на оплату услуг по доставке, если они не включены в цену приобретения (изготовления), запасных частей, средств наземного обслуживания, а также по таможенному оформлению запасных частей, средств наземного обслуживания в размере, не превышающем 1,5 процента суммы затрат на их приобретение (изготовление).
</t>
  </si>
  <si>
    <t>Постановление Правительства РФ от 04.10.2017 №1207 «О внесении изменений в Правила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</si>
  <si>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Постановление Правительства РФ от 30.10.2017 №1319 «О внесении изменений в Правила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</si>
  <si>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Установлены дополнительные требования к организациям, к перечню предоставляемых документов/</t>
  </si>
  <si>
    <t>Gостановление Правительства РФ от 30.10.2017 №1318 «О внесении изменений в постановление Правительства Российской Федерации от 1 октября 2015 г. №1047»</t>
  </si>
  <si>
    <t>Установлены следующие требования к российским организациям:
а) у российской организации должна отсутствовать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б) у российской организации должны отсутствовать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российская организация не должна находиться в процессе реорганизации, ликвидации, банкротства;
г) российская организация не должна являться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организация не должна получать средства из федерального бюджета на основании иных нормативных правовых актов на цели, указанные в пункте 1 настоящих Правил.
Установлены дополнительные требования  к перечню предоставляемых организацией документов.</t>
  </si>
  <si>
    <t>Постановление Правительства РФ от 30.10.2017 №1317 «О внесении изменений в Правила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</si>
  <si>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ПУстановлены дополнительные требования к организациям, к перечню предоставляемых документов.</t>
  </si>
  <si>
    <t>Постановление Правительства РФ от 30.10.2017 №1316 «О внесении изменений в Правила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</si>
  <si>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Установлены дополнительные требования к организациям, к перечню предоставляемых документов.</t>
  </si>
  <si>
    <t xml:space="preserve">Постановление Правительства РФ от 21.01.2016 №25 «О внесении изменений в постановление Правительства Российской Федерации от 22 мая 2008 г. №383»
</t>
  </si>
  <si>
    <t>Расширены сроки получения кредитов и заключения договоров лизинга с 2014 года до 2016 года.</t>
  </si>
  <si>
    <t>Постановление Правительства РФ от 01.02.2018 №91 «О внесении изменений в постановление Правительства Российской Федерации от 17 февраля 2016 г. №109»</t>
  </si>
  <si>
    <t xml:space="preserve">Расширен перечень субсидируемых затрат, установлены дополнительные требования к организациям, к перечню предоставляемых документов.
</t>
  </si>
  <si>
    <t xml:space="preserve">Постановление Правительства РФ от 20.07.2017 №855 «О внесении изменений в Правила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</si>
  <si>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 xml:space="preserve">Установлены дополнительные требования к организациям, к перечню предоставляемых документов.
Введено дополнительное ограничение размера субсидии: до 0,7 суммы затрат организации радиоэлектронной промышленности на уплату процентов по кредиту в расчетном периоде.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0,7 базового индикатора, рассчитанного в соответствии с постановлением Правительства Российской Федерации от 20 июля 2016 г.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t>
  </si>
  <si>
    <t>Постановление Правительства Российской Федерации от 31.08.2016 № 865 (ред. от 11.12.2017)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</si>
  <si>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 xml:space="preserve">Установлены требования к договору о предоставлении субсидии, заключенного между Министерством промышленности и торговли Российской Федерации и организацией.
</t>
  </si>
  <si>
    <t>Постановление Правительства Российской Федерации от 07.07.2016 №637 (ред. от 19.09.2017)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t>
  </si>
  <si>
    <t xml:space="preserve">Установлены требования к производителю: 
а) у производителя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или банкротства;
г) производитель не является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производитель не получает из федерального бюджета средства на цели, указанные в пункте 1 настоящих Правил, в соответствии с иными нормативными правовыми актами.
Установлено ограничение в субсидировании оплаты труда сотрудников величиной среднемесячной номинальной начисленной заработной платы работников организаций, не относящихся к субъектам малого предпринимательства, по субъекту Российской Федерации, в котором расположен производитель - получатель субсидии, за предыдущий период (включая суммы страховых взносов на обязательное пенсионное, медицинское и социальное страхование, а также на обязательное социальное страхование от несчастных случаев на производстве).
</t>
  </si>
  <si>
    <t>Постановление Правительства РФ от 16.05.2016 №416 (ред. от 20.09.2017)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(в рамках основного мероприятия «Развитие сельскохозяйственного машиностроения, машиностроения для пищевой и перерабатывающей промышленности» подпрограммы «Развитие транспортного и специального машиностроения» государственной программы Российской Федерации «Развитие промышленности и повышение ее конкурентоспособности»)»</t>
  </si>
  <si>
    <t xml:space="preserve">Постановление Правительства РФ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</si>
  <si>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Ред. от 20.09.2017 установлены следующие требования к производителю: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производитель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средства из федерального бюджета на основании иных нормативных правовых актов на цель, предусмотренную пунктом 1 настоящих Правил.
</t>
  </si>
  <si>
    <t xml:space="preserve">Изменены сроки осуществления субсидируемых затрат – с 1.01.2016 на .01.01.2017. 
Установлен перечень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t>
  </si>
  <si>
    <t>Постановление Правительства РФ от 19.09.2017 №1123 «О внесении изменений в Правила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</si>
  <si>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РФ от 01.07.2016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</si>
  <si>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 xml:space="preserve">Установлены дополнительные требования к организациям, перечню предоставляемых документов.
Определено, что Министерство промышленности и торговли Российской Федерации осуществляет формирование и ведение реестра получателей субсидий, включающего установленные сведения.
</t>
  </si>
  <si>
    <t xml:space="preserve">Постановление Правительства РФ от 30.03.2017 №364 «О внесении изменений в государственную программу Российской Федерации «Содействие занятости населения»
Постановление Правительства РФ от 30.03.2018 №363 «О внесении изменений в государственную программу Российской Федерации «Содействие занятости населения».
Приказ Минтруда России от 05.02.2018 №54н «Об утверждении Порядка организации проведения в 2018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</si>
  <si>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 xml:space="preserve">Введён ряд условия для участия в мероприятиях:
1. реализация мероприятий по опережающему профессиональному обучению и стажировке (в том числе в другой местности) работников организаций, находящихся под риском увольнения, а также принятых на постоянную работу работников, уволенных из иных организаций в связи с ликвидацией либо сокращением численности или штата работников, и безработных граждан распространяются: 
- на субъекты Российской Федерации, входящие в Северо-Кавказский федеральный округ, в целях обеспечения занятости населения в сфере строительства и в курортно-туристическом комплексе, а также при реализации социально-экономических проектов;
- на субъекты, разработавшие программы повышения производительности труда, заключившие соглашения о сотрудничестве в сфере повышения производительности труда и поддержки занятости населения с Министерством экономического развития Российской Федерации.
2. реализация мероприятий по возмещению работодателям, реализующим программы развития организации (в том числе программы, направленные на импортозамещение, инновации, развитие персонала), расходов на частичную оплату труда работников, уволенных из иных организаций в связи с ликвидацией либо сокращением численности или штата работников распространяется на субъекты, разработавшие программы повышения производительности труда, заключившие соглашения о сотрудничестве в сфере повышения производительности труда и поддержки занятости населения с Министерством экономического развития Российской Федерации. Исключена поддержка трудоустройства выпускников профессиональных образовательных организаций и безработных граждан.
Исключены мероприятия по возмещению работодателям затрат, связанных с трудоустройством инвалидов, включая создание инфраструктуры, адаптацию на рабочем месте и наставничество.
Введены новые субсидии в целях софинансирования расходных обязательств субъектов Российской Федерации, связанных с реализацией в рамках государственных программ субъектов Российской Федерации:
а) дополнительных мероприятий, направленных на повышение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 (далее соответственно - перечень, дополнительные мероприятия по повышению мобильности трудовых ресурсов);
б) дополнительных мероприятий, направленных на снижение напряженности на рынке труда субъектов Российской Федерации, входящих в Северо-Кавказский федеральный округ, в целях обеспечения занятости населения в сфере строительства и в курортно-туристическом комплексе, а также при реализации социально-экономических проектов, предусматривающих:
стимулирование предпринимательской деятельности в целях создания новых рабочих мест;
стажировку выпускников организаций высшего и среднего профессионального образования с целью получить опыт работы для дальнейшего трудоустройства в организациях, испытывающих потребность в кадрах
</t>
  </si>
  <si>
    <t xml:space="preserve">Постановление Правительства РФ от 10.11.2017 №1347 «О внесении изменений в приложение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Постановление Правительства РФ от 01.03.2018 №214 «О внесении изменений в Государственную программу развития сельского хозяйства и регулирования рынков сельскохозяйственной продукции, сырья и продовольствия на 2013 - 2020 годы»
</t>
  </si>
  <si>
    <t xml:space="preserve">В перечень получателей поддержки включены сельскохозяйственные потребительские кооперативы, граждане, ведущие личных подсобные хозяйства. 
Введены новые меры поддержки, в том числе грантовая поддержка сельскохозяйственных потребительских кооперативов на развитие материально-технической базы;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t>
  </si>
  <si>
    <t>Без изменений</t>
  </si>
  <si>
    <t xml:space="preserve">Постановление Правительства РФ от 28.04.2017 №503 «О внесении изменений в методику отбора инвестиционных проектов, планируемых к реализации на территориях Дальнего Востока и Байкальского региона»
Постановление Правительства РФ от 30.11.2017 №1454 «О внесении изменений в постановление Правительства Российской Федерации от 9 июля 2015 г. №693
</t>
  </si>
  <si>
    <t xml:space="preserve">Введено условие, о том, что объем государственной поддержки (в форме бюджетных инвестиций и субсидий) на создание и (или) реконструкцию объекта инфраструктуры не превышает 30 процентов заявленных частных инвестиций на реализацию инвестиционного проекта.
Уточнены направления предоставления субсидии, изменены условия и порядок предоставления субсидий на финансовое обеспечение затрат
</t>
  </si>
  <si>
    <t>Постановление Правительства РФ от 30.06.2017 №784 «О внесении изменений в постановление Правительства Российской Федерации от 4 мая 2011 г. №338»</t>
  </si>
  <si>
    <t xml:space="preserve">Расширены сроки предоставления гарантии.
Установлено, что гарантии по кредитам в рамках возобновляемых кредитных линий не предоставляются.:
Уточены условия предоставления гарантий. 
</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</si>
  <si>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</si>
  <si>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Изменен порядок предоставления за счет средств государственной корпорации - Фонда содействия реформированию жилищно-коммунального хозяйства финансовой поддержки бюджетам субъектов Российской Федерации и (или) местным бюджетам на модернизацию систем коммунальной инфраструктуры путем предоставления финансовых средств на субсидирование процентной ставки.</t>
  </si>
  <si>
    <t>Постановление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t>
  </si>
  <si>
    <t xml:space="preserve">В состав субсидируемых затрат дополнительное включены затраты на модернизацию и (или) реконструкцию объектов инфраструктуры, а также отдельно выделена поддержка промышленных технопарков. 
Уточнены требования к паспорту комплексного инвестиционного проекта, утверждаемому высшим должностным лицом субъекта Российской Федерации, для участия в отборе субъектов Российской Федерации на получение из федерального бюджета государственной поддержки в форме данных субсидий
</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</si>
  <si>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
Стандарт Фонда развития промышленности №СФ-И-51 (утвержден Наблюдательным советом Фонда развития промышленности 17.02.2017)</t>
  </si>
  <si>
    <t xml:space="preserve">Уточнены требования к организациям, условия предоставления займа. 
Подача заявок на получение займа осуществляется в онлайн режиме через Личный кабинет  Фонда развития промышленности.
</t>
  </si>
  <si>
    <t xml:space="preserve">Постановление Правительства РФ от 05.02.2018 №104 «О внесении изменений в государственную программу Российской Федерации «Развитие культуры и туризма» на 2013 - 2020 годы
 Постановление Правительства РФ от 02.08.2011 №644 (ред. от 07.02.2018) «О федеральной целевой программе «Развитие внутреннего и въездного туризма в Российской Федерации (2011 - 2018 годы)»
Приказ Ростуризма от 22.04.2013 №120-Пр/13 «Об утверждении Положения о конкурсном отборе инвестиционных проектов для включения в состав мероприятий федеральной целевой программы «Развитие внутреннего и въездного туризма в Российской Федерации (2011 - 2018 годы)»
</t>
  </si>
  <si>
    <t xml:space="preserve">Установлен порядок  конкурсного отбора инвестиционных проектов, уточнены требования к заявкам, документации, заключаемым соглашениям. </t>
  </si>
  <si>
    <t>Постановление Правительства РФ от 21.12.2017 №1601 «О внесении изменений в федеральную целевую программу «Развитие физической культуры и спорта в Российской Федерации на 2016 - 2020 годы»</t>
  </si>
  <si>
    <t xml:space="preserve">Уточнены направления предоставления субсидий, сроки и формы отчетности, ответственность за нецелевое и неэффективное их использование. 
</t>
  </si>
  <si>
    <t xml:space="preserve">Создана трехуровневая целевая модель оказания гарантийной поддержки субъектам МСП, включающая в себя: АО «Корпорация «МСП», АО «МСП Банк» и региональные гарантийные организации (РГО).  
АО «Корпорация «МСП» сфокусирует свои усилия на предоставлении гарантий субъектам МСП в рамках реализации средних и крупных проектов, целевых программ. 
АО «Корпорация «МСП» предоставляет гарантии субъектам МСП в рамках реализации средних и крупных проектов, целевых программ (независимые гарантии более 100 млн рублей).
</t>
  </si>
  <si>
    <t>Внутренние регламенты.</t>
  </si>
  <si>
    <t xml:space="preserve">Создан отдельный кредитный продукт для субъектов МСП, зарегистрированных или осуществляющих предпринимательскую деятельность на территории моногородов в соответствии с Распоряжением Правительства Российской Федерации от 29 июля 2014 года №1398-р </t>
  </si>
  <si>
    <t>Расширен перечень инструментов поддержки. Меры поддержки разделены на два пункта: предоставление гарантийной и кредитной поддержек.</t>
  </si>
  <si>
    <t>90, 91</t>
  </si>
  <si>
    <r>
      <t>В связи с преобразованием в Фонд развития промышленности и отдельным разделом в Перечне по данному Фонд</t>
    </r>
    <r>
      <rPr>
        <sz val="12"/>
        <color rgb="FFFF0000"/>
        <rFont val="Times New Roman"/>
        <family val="1"/>
        <charset val="204"/>
      </rPr>
      <t>у</t>
    </r>
  </si>
  <si>
    <r>
      <t>Постановление</t>
    </r>
    <r>
      <rPr>
        <sz val="12"/>
        <color rgb="FF000000"/>
        <rFont val="Arial Narrow"/>
        <family val="2"/>
        <charset val="204"/>
      </rPr>
      <t xml:space="preserve"> Правительства Российской Федерации от 12.01.2017 № 2 </t>
    </r>
    <r>
      <rPr>
        <sz val="12"/>
        <color theme="1"/>
        <rFont val="Times New Roman"/>
        <family val="1"/>
        <charset val="204"/>
      </rPr>
      <t>(ред. от 09.12.2017)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r>
  </si>
  <si>
    <t>НПА утратил силу, принято Постановление Правительства РФ от 18.01.2017 №30 (мероприятие включено в п.28 актуализированного перечня).</t>
  </si>
  <si>
    <r>
      <t>Поскольку субъект поддержки -</t>
    </r>
    <r>
      <rPr>
        <sz val="12"/>
        <rFont val="Times New Roman"/>
        <family val="1"/>
        <charset val="204"/>
      </rPr>
      <t xml:space="preserve"> </t>
    </r>
    <r>
      <rPr>
        <sz val="12"/>
        <rFont val="Arial Narrow"/>
        <family val="2"/>
        <charset val="204"/>
      </rPr>
      <t>управляющая организация индустриальных парков индустрии детских товаров, что является частным случаем поддержки индустриальных парков.</t>
    </r>
  </si>
  <si>
    <r>
      <t>Постановлением</t>
    </r>
    <r>
      <rPr>
        <sz val="12"/>
        <color rgb="FF000000"/>
        <rFont val="Arial Narrow"/>
        <family val="2"/>
        <charset val="204"/>
      </rPr>
      <t xml:space="preserve"> Правительства РФ </t>
    </r>
    <r>
      <rPr>
        <sz val="12"/>
        <color theme="1"/>
        <rFont val="Times New Roman"/>
        <family val="1"/>
        <charset val="204"/>
      </rPr>
      <t>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r>
  </si>
  <si>
    <r>
      <t>Постановление</t>
    </r>
    <r>
      <rPr>
        <sz val="12"/>
        <color rgb="FF000000"/>
        <rFont val="Arial Narrow"/>
        <family val="2"/>
        <charset val="204"/>
      </rPr>
      <t xml:space="preserve"> Правительства Российской Федерации от 05.12.2014 № 1319 «Об утверждении правил предоставления субсидий из федерального бюджета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r>
  </si>
  <si>
    <t>№ п/п в Перечне</t>
  </si>
  <si>
    <t>№ п/п в актуализированном Перечне</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</si>
  <si>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</si>
  <si>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</si>
  <si>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</si>
  <si>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</si>
  <si>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</si>
  <si>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 xml:space="preserve">Предоставление грантов на конкурсной основе некоммерческим неправительственным организациям,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 социальное обслуживание, социальная поддержка и защита граждан;
 охрана здоровья граждан, пропаганда здорового образа жизни;
 поддержка семьи, материнства, отцовства и детства;
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 поддержка проектов в области науки, образования, просвещения;
 поддержка проектов в области культуры и искусства;
 сохранение исторической памяти;
 защита прав и свобод человека и гражданина, в том числе защита прав заключённых;
 охрана окружающей среды и защита животных;
 укрепление межнационального и межрелигиозного согласия;
 развитие общественной дипломатии и поддержка соотечественников;
 развитие институтов гражданского общества. 
</t>
  </si>
  <si>
    <t xml:space="preserve">Федеральный закон от 12.01.1996 № 7-ФЗ «О некоммерческих организациях»;
Приказ Управления делами Президента РФ от 20.04.2017 №146
«Об утверждении Порядка предоставления из федерального бюджета субсидии Фонду-оператору президентских грантов по развитию гражданского общества»
(Зарегистрировано в Минюсте России 10.05.2017 № 46637)
Положение о конкурсе на предоставление грантов Президента Российской Федерации на развитие гражданского общества
</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</si>
  <si>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</si>
  <si>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 xml:space="preserve">Конкурс проводится Фондом президентских грантов в соответствии с распоряжением Президента Российской Федерации от 19.02.2018 № 32-рп «Об обеспечении в 2018 году государственной поддержки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
</t>
  </si>
  <si>
    <t xml:space="preserve">Субсидии российским производителям на компенсацию части затрат на закупку комплектующих изделий (деталей, узлов, агрегатов), необходимых для производства промышленного оборудования отраслей производства средств производства </t>
  </si>
  <si>
    <t>Субсидии предоставляются на компенсацию части затрат на закупку комплектующих изделий (деталей, узлов, агрегатов), необходимых для производства промышленного оборудования отраслей производства средств производства</t>
  </si>
  <si>
    <t xml:space="preserve">Российские производители средств производства, осуществляющие производство на территории Российской Федерации </t>
  </si>
  <si>
    <t>Постановление Правительства Российской Федерации, регламентирующее предоставление государственной поддержки, будет принято во 2 квартале 2018 года.</t>
  </si>
  <si>
    <t>Субсидии российским производителям средств производства на компенсацию части затрат на использование энергоресурсов энергоемкими предприятиями</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</si>
  <si>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t>
  </si>
  <si>
    <t xml:space="preserve">Для компенсации принимаются затраты на оплату электрической энергии, используемой в производственных целях: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
</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</si>
  <si>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</si>
  <si>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</si>
  <si>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</si>
  <si>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 xml:space="preserve">Субсидии предоставляются на конкурсной основе в размере не более 50 процентов общего объема следующих затрат (всех или отдельных видов):
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
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
д) затраты на приобретение расходного инструмента для производства пилотной партии (не более 10 процентов предоставляемой субсидии);
е) логистические затраты на поставку пилотной партии (не более 10 процентов предоставляемой субсидии).
</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</si>
  <si>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</si>
  <si>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</si>
  <si>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 xml:space="preserve">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
</t>
  </si>
  <si>
    <t xml:space="preserve">К инвестиционным проектам относятся инвестиционные проекты по:
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</si>
  <si>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Заинтересованными органами в отношении инвестиционных проектов, реализуемых:
а) на лесных участках, находящихся в собственности субъектов Российской Федерации или муниципальных образований, являются органы государственной власти субъектов Российской Федерации или органы местного самоуправления соответственно;
б)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передано Российской Федерацией органам государственной власти субъектов Российской Федерации в соответствии с частью 1 статьи 83 Лесного кодекса Российской Федерации, являются органы государственной власти субъектов Российской Федерации;
в)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не передано Российской Федерацией органам государственной власти субъектов Российской Федерации в соответствии с частью 2 статьи 83 Лесного кодекса Российской Федерации, а также на лесных участках в границах земель лесного фонда на территориях субъектов Российской Федерации, по которым принято решение об изъятии переданных Российской Федерацией в соответствии с частью 1 статьи 83 Лесного кодекса Российской Федерации полномочий у органа государственной власти субъекта Российской Федерации в установленном порядке, является Федеральное агентство лесного хозяйства.
</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</si>
  <si>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</si>
  <si>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 xml:space="preserve">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
</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</si>
  <si>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
</t>
  </si>
  <si>
    <t xml:space="preserve">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 максимальный размер субсидии для одной организации не превышает 200 млн. рублей на весь срок действия договора о предоставлении субсидии;
- выручка от реализации продукции в размере, суммарно превышает в 2 раза размер выделенной субсидии, в течение 3 лет после начала выпуска продукции;
-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
</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</si>
  <si>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</si>
  <si>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</si>
  <si>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</si>
  <si>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
Постановление Правительства Российской Федерации от 25.01.2017 №76
</t>
  </si>
  <si>
    <t xml:space="preserve">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
</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</si>
  <si>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</si>
  <si>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</si>
  <si>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задолженность по налогам, сборам и иным обязательным платежам в бюджеты бюджетной системы Российской Федерации;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</si>
  <si>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 xml:space="preserve">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
</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</si>
  <si>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</si>
  <si>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 xml:space="preserve">Субсидии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части затрат на уплату лизинговых платежей по договорам лизинга, заключенным в 2008 - 2019 годах с российскими лизинговыми компаниями на приобретение гражданских судов </t>
  </si>
  <si>
    <t xml:space="preserve">Субсидии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Субсидии по лизинговым платежам предоставляются в размере двух третьих суммы затрат лизинговой компании на уплату процентов по кредитам, полученным лизинговой компанией для приобретения судна, и дохода лизинговой компании, являющихся частями лизингового платежа. При этом размер предоставляемой субсидии не может превышать сумму, рассчитанную как произведение двух третьих установленной ставки рефинансирования Центрального банка Российской Федерации, действующей на дату уплаты организацией лизингового платежа, количества дней между последним и предпоследним лизинговыми платежами и остаточной стоимости судна, разделенное на умноженное на 100 процентов количество дней в году.
</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</si>
  <si>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
</t>
  </si>
  <si>
    <t xml:space="preserve">Российские организации рыбохозяйственного комплекса,
Субсидии по кредитам предоставляются организациям на следующих условиях:
а) использование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2008 - 2016 годах на закупку судов;
б)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5. Субсидии по лизинговым платежам предоставляются организациям на следующих условиях:
а) использование лизинговых платежей по договорам лизинга, заключенным организациями в 2008 - 2016 годах с лизинговыми компаниями на приобретение судов;
б) уплата организацией в полном размере лизинговых платежей по договорам лизинга согласно установленному графику погашения лизинговых платежей.
</t>
  </si>
  <si>
    <t>Порядок предоставления субсидии определен Постановлением Правительства Российской Федерации от 02.04.2009 №295 «О предоставлении субсидий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2009 - 2016 годах на закупку гражданских судов, а также на уплату лизинговых платежей по договорам лизинга, заключенным в 2008 - 2016 годах с российскими лизинговыми компаниями на приобретение гражданских судов»</t>
  </si>
  <si>
    <t>Субсидии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</si>
  <si>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</si>
  <si>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 xml:space="preserve">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
</t>
  </si>
  <si>
    <t xml:space="preserve">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
</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</si>
  <si>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</si>
  <si>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</si>
  <si>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</si>
  <si>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</si>
  <si>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Российской Федерации от 30.03.2009 № 265 
</t>
  </si>
  <si>
    <t xml:space="preserve">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
</t>
  </si>
  <si>
    <t xml:space="preserve">Изменены </t>
  </si>
  <si>
    <t>Исключены</t>
  </si>
  <si>
    <t xml:space="preserve">1, 2, 3, </t>
  </si>
  <si>
    <t>5, 6, 7</t>
  </si>
  <si>
    <t>Без изм.</t>
  </si>
  <si>
    <t>89, 90</t>
  </si>
  <si>
    <t>Добавлены (в соотв. с новой нумерацией)</t>
  </si>
  <si>
    <t xml:space="preserve"> Программа льготного займа «Лизинговые проекты»</t>
  </si>
  <si>
    <t xml:space="preserve">Льготное заемное финансирование на уплату части авансового платежа по договору лизинга промышленного оборудования.
Основные условия:
- Сумма займа – 5-500 млн рублей.
- Срок займа – не более 5 лет.
- Общий бюджет проекта – от 20 млн рублей.
- Софинансирование первоначального взноса со стороны заявителя – не менее 10%.
- % ставка - 1 % годовых.
</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</si>
  <si>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</si>
  <si>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 xml:space="preserve">РРоссийский субъект деятельности в сфере промышленности, соответствующий следующим требованиям:
- юридическое лицо - коммерческая организация или
индивидуальный предприниматель, получение займов для которого не запрещено действующим законодательством или уставом Заявителя;
- являться юридическим лицом или индивидуальным предпринимателем, осуществляющим деятельность в сфере промышленности на территории РФ, на континентальном шельфе РФ, в исключительной экономической зоне РФ;
- являться резидентом РФ;
- не являться дочерним хозяйственным обществом 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 бенефициарный владелец Заявителя не должен являться нерезидентом РФ, имеющим местонахождение (место жительства) в
низконалоговой юрисдикции за пределами территории РФ;
- раскрыть структуру собственности, предоставить список аффилированных лиц и сведения о конечных бенефициарах на момент подачи заявки;
-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 не должно иметь просроченную задолженность по налогам, сборам и иным обязательным платежам в бюджеты бюджетной системы Российской Федерации, задолженность по заработной плате перед работниками, просроченную задолженность перед Фондом, зафиксированных фактов несвоевременного
выполнения в прошлом обязательств перед Фондом, включая обязательств по возврату заемных денежных средств или по предоставлению отчетности о целевом использовании предоставленных денежных средств.
</t>
  </si>
  <si>
    <t xml:space="preserve">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17.02.2017).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
</t>
  </si>
  <si>
    <t>Программа льготного займа «Станкостроение»</t>
  </si>
  <si>
    <t xml:space="preserve">Льготное заемное финансирование проектов, направленных на производство станкоинструментальной продукции гражданского назначения с импортозамещающим или экспортным потенциалом.
Основные условия:
- Сумма займа – 50-500 млн рублей.
- Срок займа – не более 7 лет.
- Общий бюджет проекта – от 71,5 млн. рублей.
- Софинансирование со стороны заявителя, частных инвесторов или банков – не менее 30% бюджета проекта.
- % ставка - 5 % годовых
</t>
  </si>
  <si>
    <t xml:space="preserve">Российский субъект деятельности в сфере промышленности, соответствующий следующим требованиям:
- являться юридическим лицом или индивидуальным предпринимателем, осуществляющим деятельность в сфере промышленности на территории Российской Федерации, на континентальном шельфе РФ;
- являться резидентом РФ; 
- не являться дочерним хозяйственным обществом 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 бенефициарный владелец Заявителя не должен являться нерезидентом Российской Федерации, имеющим местонахождение (место жительства) в низконалоговой юрисдикции за пределами территории РФ; 
- являться юридическим лицом или индивидуальным предпринимателем, получение займов для которого не запрещено действующим законодательством или уставом Заявителя; 
- раскрыть структуру собственности, предоставить список аффилированных лиц и сведения о конечных бенефициарах на момент подачи заявки;
 -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t>
  </si>
  <si>
    <t xml:space="preserve">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17.02.2017). 
Подача заявок на получение займа осуществляется в онлайн режиме через Личный кабинет  Фонда развития промышленности
</t>
  </si>
  <si>
    <t>Программа льготного займа «Конверсия»</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</si>
  <si>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200-750 млн рублей.
- Срок займа – не более 5 лет.
- Общий бюджет проекта – от 400 млн рублей.
- Софинансирование со стороны заявителя, частных инвесторов или банков – не менее 50% бюджета проекта.
- % ставка - 1 % годовых в первые 3 года займа и 5% на оставшийся срок.
</t>
  </si>
  <si>
    <t xml:space="preserve">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следующим требованиям:
- являться юридическим лицом - коммерческой организацией, получение займов для которой не запрещено действующим законодательством или уставом Заявителя; 
- являться юридическим лицом или индивидуальным предпринимателем, осуществляющим деятельность в сфере промышленности на территории Российской Федерации, на континентальном шельфе РФ в исключительной экономической зоне РФ; 
- являться резидентом РФ; 
- не являться дочерним хозяйственным обществом 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 бенефициарный владелец Заявителя не должен являться нерезидентом Российской Федерации, имеющим местонахождение (место жительства) в низконалоговой юрисдикции за пределами территории РФ
- раскрыть структуру собственности, предоставить список аффилированных лиц и сведения о конечных бенефициарах на момент подачи заявки. 
- не должно иметь просроченную задолженность по налогам, сборам и иным обязательным платежам в бюджеты бюджетной системы РФ, задолженность по заработной плате перед работниками, просроченную задолженность перед Фондом, зафиксированных фактов несвоевременного выполнения в прошлом обязательств перед Фондом, включая обязательств по возврату заемных денежных средств или по предоставлению отчетности о целевом использовании предоставленных денежных средств.
</t>
  </si>
  <si>
    <t xml:space="preserve">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
</t>
  </si>
  <si>
    <t>Программа льготного займа «Комплектующие изделия»</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</si>
  <si>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71,5 млн рублей.
- Софинансирование со стороны заявителя, частных инвесторов или банков – не менее 30% бюджета проекта.
- % ставка - 1 % годовых в первые 3 года займа и 5% на оставшийся срок.
</t>
  </si>
  <si>
    <t xml:space="preserve">Российский субъект деятельности в сфере промышленности, соответствующий следующим требованиям:
- являться юридическим лицом - коммерческой организацией, получение займов для которой не запрещено действующим законодательством или уставом Заявителя; 
- являться юридическим лицом или индивидуальным предпринимателем, осуществляющим деятельность в сфере промышленности на территории Российской Федерации, на континентальном шельфе РФ в исключительной экономической зоне РФ; 
- являться резидентом РФ; 
- не являться дочерним хозяйственным обществом 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 бенефициарный владелец Заявителя не должен являться нерезидентом Российской Федерации, имеющим местонахождение (место жительства) в низконалоговой юрисдикции за пределами территории РФ
- раскрыть структуру собственности, предоставить список аффилированных лиц и сведения о конечных бенефициарах на момент подачи заявки. 
- не должно иметь просроченную задолженность по налогам, сборам и иным обязательным платежам в бюджеты бюджетной системы РФ, задолженность по заработной плате перед работниками, просроченную задолженность перед Фондом, зафиксированных фактов несвоевременного выполнения в прошлом обязательств перед Фондом, включая обязательств по возврату заемных денежных средств или по предоставлению отчетности о целевом использовании предоставленных денежных средств.
</t>
  </si>
  <si>
    <t xml:space="preserve">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
</t>
  </si>
  <si>
    <t>Программа льготного займа «Совместные займы»</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</si>
  <si>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- 5 % годовых.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28,6 млн рублей.
- Софинансирование со стороны заявителя, частных инвесторов или банков – не менее 30% бюджета проекта.
- % ставка - 1 % годовых в первые 3 года займа и 5% на оставшийся срок.
</t>
  </si>
  <si>
    <t xml:space="preserve">Российский субъект деятельности в сфере промышленности, соответствующий следующим требованиям:
-  юридическое лицо - коммерческая организация или
индивидуальный предприниматель, получение займов для которого не запрещено действующим законодательством или уставом Заявителя;
- являться юридическим лицом или индивидуальным предпринимателем, осуществляющим деятельность в сфере промышленности на территории
РФ, на континентальном шельфе РФ, в
исключительной экономической зоне РФ;
- являться резидентом РФ;
- не являться дочерним хозяйственным обществом юридических лиц,
созданных в соответствии с законодательством иностранных государств и имеющих
местонахождение в низконалоговой юрисдикции за пределами территории РФ;
- бенефициарный владелец Заявителя не должен являться нерезидентом
РФ, имеющим местонахождение (место жительства) в
низконалоговой юрисдикции за пределами территории РФ;
- раскрыть структуру собственности, предоставить список аффилированных лиц и сведения о конечных бенефициарах на момент подачи заявки;
- не должно находиться в процессе реорганизации (за исключением
реорганизации в форме преобразования, слияния или присоединения), ликвидации
или банкротства на момент подачи заявки и/или получения займа.
- не должно иметь просроченную задолженность по налогам, сборам и иным обязательным платежам в бюджеты бюджетной системы Российской Федерации, задолженность по заработной плате перед работниками, просроченную задолженность перед Фондом, зафиксированных фактов несвоевременного
выполнения в прошлом обязательств перед Фондом, включая обязательств по возврату заемных денежных средств или по предоставлению отчетности о целевом использовании предоставленных денежных средств.
</t>
  </si>
  <si>
    <t xml:space="preserve">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17.02.2017)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
</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</si>
  <si>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</si>
  <si>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Обязательным условием является организация начала кинопоказа не позднее 15.12.2018. К возмещению могут быть предъявлены расходы, совершенные не ранее 01.07.2017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</si>
  <si>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 xml:space="preserve">Постановление Правительства РФ от 15.04.2014 № 317 «Об утверждении государственной программы Российской Федерации «Развитие культуры и туризма» на 2013-2020 годы»
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27.12.2017 №187
</t>
  </si>
  <si>
    <t>Хозяйствующие субъекты, осуществляющие деятельность по ОКВЭД 59.14</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</si>
  <si>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</si>
  <si>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</si>
  <si>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Софинансирование реализации мероприятий региональных программ, направленных на создание новых мест в общеобразовательных организациях в соответствии с прогнозируемой потребностью и современными условиями обучения, путем строительства школ с использованием типовых проектов, предусматривающих соответствие архитектурных решений современным требованиям к организации образовательного процесса</t>
  </si>
  <si>
    <t xml:space="preserve">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
</t>
  </si>
  <si>
    <t>Субъект Российской Федерации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</si>
  <si>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должны включать в себя одно или несколько из следующих мероприятий:
а) модернизация инфраструктуры общего образования (проведение капитального ремонта, реконструкции, строительства зданий, пристроя к зданиям общеобразовательных организаций, возврат в систему общего образования зданий, используемых не по назначению, приобретение (выкуп), аренда зданий и помещений, в том числе оснащение новых мест в общеобразовательных организациях средствами обучения и воспитания;
б) оптимизация загруженности общеобразовательных организаций (эффективное использование имеющихся помещений, повышение эффективности использования помещений образовательных организаций разных типов, включая образовательные организации дополнительного, профессионального и высшего образования, проведение организационных мероприятий, направленных на оптимизацию образовательной деятельности, и кадровых решений);
в) поддержка развития негосударственного сектора общего образования.
Субсидии предоставляются бюджетам субъектов РФ, заявки которых прошли отбор в порядке, установленном Минобрнауки России.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общеобразовательных организациях в одну смену, динамики численности детей школьного возраста и сохранения существующего односменного режима обучения;
б) наличие зданий, находящихся в аварийном состоянии и (или) требующих капитального ремонта и (или) не имеющих санитарно-гигиенических помещений, требующих перевода обучающихся на новые места с современными условиями обучения и (или) сменности обучения в общеобразовательных организациях;
в) наличие региональной программы, предусматривающей соответствующие мероприятия;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t>
  </si>
  <si>
    <t>Финансирование подготовки проектов</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</si>
  <si>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</si>
  <si>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Постановление Правительства Российской Федерации от 02.06.1995г. №545 «О федеральном центре проектного финансирования»</t>
  </si>
  <si>
    <t>Хозяйствующие субъекты</t>
  </si>
  <si>
    <t xml:space="preserve">Направление обращения в ОАО «ФЦПФ», предоставление документов по инициатору и проекту, получение положительного решения Инвестиционного комитета и Правления ОАО «ФЦПФ», заключение договоров и соглашений </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</si>
  <si>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</si>
  <si>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</si>
  <si>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</si>
  <si>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Предоставление субсидий из федерального бюджета российским кредитным организациям на возмещение недополученных ими доходов по кредитам, выданным субъектам МСП на реализацию проектов в приоритетных отраслях по льготной ставке</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</si>
  <si>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</si>
  <si>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</si>
  <si>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</si>
  <si>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Программа льготного лизинга оборудования для субъектов индивидуального и малого предпринимательства</t>
  </si>
  <si>
    <t>Необходимо обратиться в региональную лизинговую компанию</t>
  </si>
  <si>
    <t>Кредитная поддержка сельскохозяйственной кооперации</t>
  </si>
  <si>
    <t>Кредитная поддержка резидентов Дальневосточного Федерального округа</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</si>
  <si>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</si>
  <si>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</si>
  <si>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</si>
  <si>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</si>
  <si>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</si>
  <si>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</si>
  <si>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</si>
  <si>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</si>
  <si>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 xml:space="preserve">Минкультуры России </t>
  </si>
  <si>
    <t>Минобрнауки России</t>
  </si>
  <si>
    <t>АО «Федеральный центр проектного финансирования»</t>
  </si>
  <si>
    <t>АО «Корпорация «МСП»</t>
  </si>
  <si>
    <t>АО «Российский Банк поддержки малого и среднего предпринимательства» (МСП Банк)</t>
  </si>
  <si>
    <t>АО «Российский экспортный центр» (РЭЦ)</t>
  </si>
  <si>
    <t xml:space="preserve">Программа субсидирования реализуется Минэкономразвития России при участии АО «Корпорация «МСП».
Субсидии предоставляются российским кредитным организациям (далее - уполномоченные банки) 
Основные условия:
а) уполномоченным банком с заемщиком в период с 1 января до 30 ноября 2018 г. заключен кредитный договор (соглашение), предусматривающий обязательства уполномоченного банка предоставить заемщику кредит на условиях, предусмотренных программой;
б) кредит предоставлен заемщику по кредитному договору (соглашению) на инвестиционные цели или по кредитному договору (соглашению) на пополнение оборотных средств;
в) процентная ставка по кредиту должна составлять для заемщика не более 6,5 процента годовых на период предоставления уполномоченному банку субсидии по кредитному договору (соглашению) в соответствии с настоящими Правилами;
г) кредитный договор (соглашение) не предусматривает взимание с заемщика комиссий и сборов, иных платежей, за исключением платы за пользование лимитом кредитной линии (за резервирование кредитной линии), взимаемой за не использованный заемщиком остаток лимита кредитной линии, платы за досрочное погашение кредита, а также штрафных санкций в случае неисполнения заемщиком условий кредитного договора (соглашения);
д) суммарный объем кредитов, которые могут быть выданы одному заемщику, не может превышать 1 млрд. рублей на инвестиционные цели или 100 млн. рублей на пополнение оборотных средств;
е) кредитный договор (соглашение) предусматривает получение заемщиком кредита в рублях.
</t>
  </si>
  <si>
    <t xml:space="preserve">Постановление Правительства РФ от 30.12.2017 № 1706
«Об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
</t>
  </si>
  <si>
    <t xml:space="preserve">Российские кредитные организации, отобранные в соответствии с Программой субсидирования (далее - уполномоченные банки).
Заемщик уполномоченного банка (получатель льготного кредита) на день заключения кредитного договора (соглашения) должен соответствовать следующим требованиям:
а) являться субъектом МСП и не относиться к субъектам МСП, указанным в частях 3 и 4 статьи 14 Федерального закона «О развитии малого и среднего предпринимательства в Российской Федерации», на дату заключения кредитного договора (соглашения);
б) осуществлять деятельность в одной или нескольких отраслях по перечню согласно Программе субсидирования;
в) обладать статусом налогового резидента Российской Федерации;
г) в отношении заемщика не должно быть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д) не иметь просроченной задолженности по налогам, сборам и иным обязательным платежам в бюджеты бюджетной системы Российской Федерации;
е) не иметь задолженности перед работниками (персоналом) по заработной плате;
ж) не иметь в течение периода, равного 180 календарным дням, предшествующего не более чем на 3 месяца дате принятия уполномоченным банком решения о предоставлении заемщику кредита, просроченных на срок свыше 30 календарных дней платежей по обслуживанию кредитного портфеля (положительная кредитная история).
</t>
  </si>
  <si>
    <t xml:space="preserve">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
</t>
  </si>
  <si>
    <t xml:space="preserve">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
</t>
  </si>
  <si>
    <t xml:space="preserve">Программа деятельности АО «Корпорация «МСП» на 2018 год, утвержденная протоколом заседания Совета директоров АО «Корпорация «МСП» от 18.12.2017 № 47
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
</t>
  </si>
  <si>
    <t xml:space="preserve">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
</t>
  </si>
  <si>
    <t xml:space="preserve">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
</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</si>
  <si>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</si>
  <si>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 xml:space="preserve">Федеральный закон 
от 18.07.2011 
№ 223-ФЗ 
«О закупках товаров, работ, услуг отдельными видами юридических лиц»
Федеральный закон 
от 24.07.2007 № 209-ФЗ
«О развитии малого и среднего предпринимательства в Российской Федерации»
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
</t>
  </si>
  <si>
    <t xml:space="preserve">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 особенности участия субъектов МСП в закупках, предусмотренные в положениях о закупках крупнейших заказчиков;
– перечень товаров, работ, услуг, закупка которых осуществляется крупнейшими заказчиками у субъектов МСП;
– разделы о закупках у субъектов МСП планов закупки товаров, работ, услуг крупнейших заказчиков на текущий год;
– информация об условиях программ партнерства, а также об условиях присоединения субъектов МСП к программам партнерства;
–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
</t>
  </si>
  <si>
    <t xml:space="preserve">Условия Программы:
- лизинговая ставка:
6 % - российское оборудование;
8 % - иностранное оборудование;
- срок – от 13 до 60 месяцев;
- сумма финансирования – от 5 до 200 млн рублей (аванс от 15%).
</t>
  </si>
  <si>
    <t xml:space="preserve">Федеральный закон от 24.07.2007 № 209-ФЗ
«О развитии малого и среднего предпринимательства в Российской Федерации»
Протокол Совета директоров АО «Корпорация «МСП» от 17.11.2017 № 45 «Порядок и условия
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
для субъектов малого предпринимательства»
</t>
  </si>
  <si>
    <t xml:space="preserve">1. Соответствие критериям отнесения к категории субъектов «микропредприятия» или «малые предприятия» в соответствии с Федеральным законом от 24.07.2007 № 209-ФЗ.
2. Срок деятельности – от 12 месяцев.
3. Резидент Российской Федерации.
</t>
  </si>
  <si>
    <t xml:space="preserve">В рамках поддержки субъектов МСП в АО «МСП Банк» утверждены кредитные продукты в соответствии с условиями Программы стимулирования кредитования субъектов малого и среднего предпринимательства (Программа «6,5%»). Основной целью данных кредитных продуктов является повышение эффективности и доступности кредитов для субъектов МСП, осуществляющих деятельность в приоритетных отраслях экономики и/или реализующих инвестиционные проекты в таких отраслях.
Условия продуктов предусматривают предоставление финансирования:
- на инвестиционные цели (на срок до 7 лет по ставке 9,1% и 10,1% годовых, сумма кредита от 5 - 500 млн. руб.),
- на цели пополнения оборотных средств (на срок до 3 лет по ставке 9,6% и 10,6% годовых, сумма кредита от 5 - 500 млн. руб.),
- исполнителей контрактов в рамках Федеральных законов от 18.07.2011 № 223-ФЭ «О закупках товаров, работ, услуг отдельными видами юридических лиц» и от 05.04.2013 № 44-ФЗ «О контрактной системе в сфере закупок товаров, работ, услуг для обеспечения государственных и муниципальных нужд» (на срок до 3 лет по ставке 9,6% и 10,6% годовых, сумма кредита от 5 - 500 млн. руб.).
В рамках указанных кредитных продуктов возможно предоставление финансирования на рыночных условиях по ставке:
- на инвестиционные цели от 9,6% годовых,
- на цели пополнения оборотных средств от 10,1% годовых
</t>
  </si>
  <si>
    <t xml:space="preserve">Субъекты МСП.
Требования к заемщикам:  в соответствии требованиям Программы стимулирования малого и среднего предпринимательства, а также требованиям АО «МСП Банк».
</t>
  </si>
  <si>
    <t xml:space="preserve">В целях получения кредитования в АО «МСП Банк» необходимо:
1. Соответствовать требованиям программы и АО «МСП Банк»;
2. Обратиться в АО «МСП Банк» за предоставление м кредита.
Информация о финансовой поддержке размещена на сайте АО «МСП Банк» по адресу
http://www.mspbank.ru/Predprinimatelyam/direct-credit
</t>
  </si>
  <si>
    <t xml:space="preserve">Условия предоставления финансирования:
-на инвестиционные цели (на срок до 7 лет по ставке 8,9% и 9,9%» годовых, сумма кредита от 3 - 500 млн. руб.),
- на цели пополнения оборотных средств (на срок до 1 года по ставке 9,6% и 10,6% годовых, сумма кредита от 1 - 500 млн. руб.). 
</t>
  </si>
  <si>
    <t xml:space="preserve">Субъекты МСП - сельскохозяйственные
кооперативы.
Требования к заемщикам в соответствии требованиям АО «МСП Банк».
</t>
  </si>
  <si>
    <t xml:space="preserve">В целях получения кредитования в АО «МСП Банк»
необходимо:
1. Соответствовать требованиям АО «МСП Банк»;
2. Обратиться в АО «МСП Банк» за предоставлением кредита.
Информация о финансовой поддержке размещена на сайте АО «МСП Банк» по адресу 
http://www.mspbank.ru/Predprinimatelyam/direct-credit
</t>
  </si>
  <si>
    <t xml:space="preserve">Условия продуктов предусматривают предоставление финансирования:
- для резидентов свободного порта Владивосток и осуществляющим свою деятельность в соответствии с Федеральным законом от 13 июля 2015 г. №9 212-ФЗ «О свободном порте Владивосток»:
- на инвестиционные цели (на срок до 7 лет по ставке 8,9% и 9,9% годовых, сумма кредита от 3 - 500 млн. руб.),
- на цели пополнения оборотных средств (на срок до 3 лет по ставке 9,6% и 10,6% годовых, сумма кредита от 3 -25 млн. руб.).
- для резидентов приграничных территорий в соответствии с «Концепцией развития приграничных территорий субъектов РФ, входящих в состав Дальнего Востока и Байкальского региона», утвержденной распоряжением Правительства Российской Федерации от 28.10.2015 № 2193-р):
- на инвестиционные цели (на срок до 7 лет по ставке 8,9% и 9,9% годовых, сумма кредита от 3 - 500 млн. руб.),
- на цели пополнения оборотных средств (на срок до 3 лет по ставке 9,6% и 10,6% годовых, сумма кредита от 3 - 500 млн. руб.).
- для резидентов территорий опережающего социально- экономического развития в соответствии с Федеральным законом от 29 декабря 2014 года № 473-ФЭ «О территориях опережающего социально-экономического развития в Российской Федерации»:
- на инвестиционные цели (на срок до 7 лет по ставке 8,9% и 9,9% годовых, сумма кредита от 3 - 500 млн. руб.),
- на цели пополнения оборотных средств (на срок до 3 лет по ставке 9,6% и 10,6% годовых, сумма кредита от 3 - 25 млн. руб.).
- для субъектов МСП, получивших земельный участок на территории ДФО в соответствии с 119-ФЗ:
- на инвестиционные цели (на срок до 7 лет по ставке 8,9% и 9,9% годовых, сумма кредита от 3 - 25 млн. руб.),
- на цели пополнения оборотных средств (на срок до 3 лет по ставке 9,6% и 10,6% годовых, сумма кредита от 3 - 25 млн. руб.).
</t>
  </si>
  <si>
    <t xml:space="preserve">Субъекты МСП
(юридические лица и индивидуальные предприниматели). Требования к заемщикам в соответствии требованиям АО «МСП Банк».
</t>
  </si>
  <si>
    <t xml:space="preserve">В целях получения кредитования в АО «МСП Банк»
необходимо:
1. Соответствовать требованиям АО «МСП Банк»;
2. Обратиться в АО «МСП Банк» за предоставление м кредита.
Информация о финансовой поддержке размещена на сайте АО «МСП Банк» по адресу http://www.mspbank.ru/Predprinimatelyam/direct-credit
</t>
  </si>
  <si>
    <t xml:space="preserve">Продуктовая линейка АО «МСП Банк» включает специальные финансовые продукты, сфокусированные на поддержку женского предпринимательства.
Условия продуктов предусматривают предоставление финансирования:
- на инвестиционные цели (на срок до 3 лет по ставке 10,6% годовых, сумма кредита от 1 - 15 млн. руб.),
- на цели пополнения оборотных средств (на срок до 1 года по ставке 10,6% годовых, сумма кредита от 1 - 5 млн. руб.).
В рамках указанных кредитных продуктов возможно предоставление финансирования на рыночных условиях по ставке:
- на инвестиционные цели от 9,6% годовых,
- на цели пополнения оборотных средств от 10,1% годовых
</t>
  </si>
  <si>
    <t xml:space="preserve">Субъекты МСП (юридические лица и индивидуальные предприниматели), получившие нефинансовую поддержку со стороны АО «Корпорация «МСП» в виде: обучения по программам тренингов для Субъектов МСП АО «Корпорация «МСП», в т.ч. «Мама- предприниматель» или консультационной поддержки через Бизнес- навигатор МСП.
Требования к заемщикам в соответствии требованиям АО «МСП Банк».
</t>
  </si>
  <si>
    <t xml:space="preserve">В целях получения кредитования в АО «МСП Банк» необходимо:
1.Соответствовать требованиям АО «МСП Банк»;
2. Обратиться в АО «МСП Банк» за предоставление м кредита.
Информация о финансовой поддержке размещена на сайте АО «МСП Банк» по адресу http://www.mspbank.ru/Predprinimatelyam/direct-credit
</t>
  </si>
  <si>
    <t xml:space="preserve">Поддержка экспортных поставок:
 Базовое консультирование по вопросам таможенного администрирования
 Разработка базового сценария (маршрута) перевозки
 Примерный расчет таможенных платежей при экспорте товаров
 Базовое консультирование по вопросам логистики
 Примерный расчет средней стоимости перевозки по разработанному маршруту перевозки
 Подготовка экспортного контракта
 Базовое консультирование по вопросам возврата экспортного НДС
</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</si>
  <si>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</si>
  <si>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 xml:space="preserve">Постановление Правительства Российской Федерации от 15.09.2017 г. № 1104 
Постановление Правительства Российской Федерации от 29.06.2017 г. № 776.
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
Постановление от 15.12.2016 года №1368.
Постановление Правительства Российской Федерации от 24.04.2017 г. № 488.
</t>
  </si>
  <si>
    <t xml:space="preserve">Реализация специальных программ по поддержке экспорта:
  Компенсация части затрат на транспортировку сельскохозяйственной и продовольственной продукции
  Размещение продукции компании в дегустационно-демонстрационном павильоне в иностранном государстве
  Made in Russia Сертификация продукции
  Made in Russia Сертификация производителя
  Компенсация по экспортным кредитам коммерческих банков
  Обеспечение участия в дегустационно-демонстрационных мероприятиях
  Компенсация части затрат на транспортировку высокотехнологичной продукции
  Компенсация затрат на сертификацию российской продукции
  Компенсация затрат на патентование за рубежом
</t>
  </si>
  <si>
    <t xml:space="preserve">Сертификация, патентование, лицензирование:
 Консультация по вопросам оценки соответствия продукции на внешних рынках
 Базовое консультирование экспортеров о мерах патентно-правовой защиты
 Оформление и выдача сертификата свободной продажи
 Экспертиза документов в целях выдачи лицензии на экспорт
</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</si>
  <si>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</si>
  <si>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 xml:space="preserve">Продвижение на внешние рынки:
 Верхнеуровневый поиск и передача контактов потенциальных иностранных покупателей
 Международные проекты и тендеры
 Детальный поиск и передача контактов потенциальных иностранных покупателей, включая предварительный контакт и проверку интереса
 Базовая консультация о возможностях участия в тендерах международных институтов развития
 Поиск иностранного покупателя и сопровождение переговорного процесса до этапа заключения экспортной сделки
 Содействие в подаче заявки на участие в тендерах международных институтов развития
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 Содействие в регистрации и работе с системой закупок ООН
 Размещение продукции компании на международных торговых онлайн-площадках по партнерским программам
 Содействие в создании самостоятельной точки присутствия и (или) размещении продукции на международных торговых онлайн площадках
 Базовое консультирование по вопросам запуска канала продаж на международных торговых онлайн площадках
 Обеспечение участия в международных конгрессно-выставочных мероприятиях и деловых миссиях
</t>
  </si>
  <si>
    <t>Фонд -оператор президентских грантов по развитию гражданского общества</t>
  </si>
  <si>
    <r>
      <t>Порядок предоставления субсидии определен Постановлением</t>
    </r>
    <r>
      <rPr>
        <sz val="12"/>
        <color rgb="FF000000"/>
        <rFont val="Arial Narrow"/>
        <family val="2"/>
        <charset val="204"/>
      </rPr>
      <t xml:space="preserve"> Правительства Российской Федерации </t>
    </r>
    <r>
      <rPr>
        <sz val="12"/>
        <color theme="1"/>
        <rFont val="Times New Roman"/>
        <family val="1"/>
        <charset val="204"/>
      </rPr>
      <t>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r>
  </si>
  <si>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2"/>
        <color rgb="FF000000"/>
        <rFont val="Arial Narrow"/>
        <family val="2"/>
        <charset val="204"/>
      </rPr>
      <t xml:space="preserve"> Правительства Российской Федерации от 18.01.2017г. № 27</t>
    </r>
  </si>
  <si>
    <r>
      <t xml:space="preserve">Кредитная поддержка в рамках Программы стимулирования субъектов малого и среднего </t>
    </r>
    <r>
      <rPr>
        <sz val="12"/>
        <rFont val="Times New Roman"/>
        <family val="1"/>
        <charset val="204"/>
      </rPr>
      <t>предпринимательства</t>
    </r>
  </si>
  <si>
    <r>
      <t xml:space="preserve">Федеральный закон </t>
    </r>
    <r>
      <rPr>
        <sz val="12"/>
        <rFont val="Times New Roman"/>
        <family val="1"/>
        <charset val="204"/>
      </rPr>
      <t xml:space="preserve">от </t>
    </r>
    <r>
      <rPr>
        <sz val="12"/>
        <color rgb="FF000000"/>
        <rFont val="Times New Roman"/>
        <family val="1"/>
        <charset val="204"/>
      </rPr>
      <t>24.07.2007 № 209-ФЗ «О развитии малого и среднего предпринимательства в Российской Федерации»</t>
    </r>
  </si>
  <si>
    <t>без изменений</t>
  </si>
  <si>
    <t>62, 63 ,64, 65, 66</t>
  </si>
  <si>
    <t xml:space="preserve">Минобрнауки России </t>
  </si>
  <si>
    <t>72, 73</t>
  </si>
  <si>
    <t>75, 76, 77, 78</t>
  </si>
  <si>
    <t>81, 82, 83, 84</t>
  </si>
  <si>
    <t>87, 88, 89</t>
  </si>
  <si>
    <t>Количество мероприятий</t>
  </si>
  <si>
    <t>13, 14, 15, 16, 19, 27, 28, 31, 33, 34, 35, 37, 38, 46, 48, 49, 50, 51, 52, 56, 59, 60, 61, 62, 63, 64, 65, 66, 67, 68, 69, 72, 74, 75, 76, 77, 78, 84 (38 мер)</t>
  </si>
  <si>
    <t>16, 7, 18, 27, 28, 31, 34, 42, 51, 52 (10 мер)</t>
  </si>
  <si>
    <t>прочее</t>
  </si>
  <si>
    <t>Гранты</t>
  </si>
  <si>
    <t>Прочее</t>
  </si>
  <si>
    <t xml:space="preserve">на развитие предпринимательства </t>
  </si>
  <si>
    <t>на развитие НКО</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</si>
  <si>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</si>
  <si>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</si>
  <si>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</si>
  <si>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</si>
  <si>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</si>
  <si>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затрат, связанных с уплатой лизинговых платежей и (или) первого взноса по договору лизинга</t>
  </si>
  <si>
    <t>Предоставление гарантии</t>
  </si>
  <si>
    <t>связанных с одержанием рабочих мест, производством  продукции</t>
  </si>
  <si>
    <t>14, 15, 27</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</si>
  <si>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</si>
  <si>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</si>
  <si>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39, 41</t>
  </si>
  <si>
    <t>9, 22, 31, 32, 33, 44, 47, 50</t>
  </si>
  <si>
    <t>на привлечение, переобучение, повышение квалификации трудовых ресурсов</t>
  </si>
  <si>
    <t>58, 59</t>
  </si>
  <si>
    <t>Минсвязь</t>
  </si>
  <si>
    <t>61, 62, 63, 64, 65, 66</t>
  </si>
  <si>
    <t>75, 76, 77</t>
  </si>
  <si>
    <t>Льготный лизинг</t>
  </si>
  <si>
    <t>80, 81, 82, 83, 84</t>
  </si>
  <si>
    <t>86, 87, 88</t>
  </si>
  <si>
    <t>Вхождение в капитал</t>
  </si>
  <si>
    <t>Кредитование, выдача займа</t>
  </si>
  <si>
    <t>Софиансирование создания объектов производственной и пр. инфраструктуры.</t>
  </si>
  <si>
    <t>на уплату процентов по кредитам, выплату купонного дохода</t>
  </si>
  <si>
    <t>КОЛИЧЕСТВО мероприятий</t>
  </si>
  <si>
    <t xml:space="preserve">12, 19, 20, 23, 24, 25, 29, 36, 41, 42, 43, 45, 51 </t>
  </si>
  <si>
    <t xml:space="preserve">8, 10, 13, 16, 17, 18, 21 </t>
  </si>
  <si>
    <t>на проведение НИОКР, приобретение специализированного программного обеспечения, испытаний</t>
  </si>
  <si>
    <r>
      <t>6</t>
    </r>
    <r>
      <rPr>
        <sz val="13"/>
        <color theme="1"/>
        <rFont val="Times New Roman"/>
        <family val="1"/>
        <charset val="204"/>
      </rPr>
      <t xml:space="preserve"> (проектный офис)</t>
    </r>
  </si>
  <si>
    <r>
      <rPr>
        <i/>
        <u/>
        <sz val="13"/>
        <color theme="1"/>
        <rFont val="Times New Roman"/>
        <family val="1"/>
        <charset val="204"/>
      </rPr>
      <t>30</t>
    </r>
    <r>
      <rPr>
        <i/>
        <sz val="13"/>
        <color theme="1"/>
        <rFont val="Times New Roman"/>
        <family val="1"/>
        <charset val="204"/>
      </rPr>
      <t xml:space="preserve">, </t>
    </r>
    <r>
      <rPr>
        <b/>
        <sz val="13"/>
        <color theme="1"/>
        <rFont val="Times New Roman"/>
        <family val="1"/>
        <charset val="204"/>
      </rPr>
      <t>35</t>
    </r>
  </si>
  <si>
    <r>
      <rPr>
        <b/>
        <sz val="13"/>
        <color theme="1"/>
        <rFont val="Times New Roman"/>
        <family val="1"/>
        <charset val="204"/>
      </rPr>
      <t>26,</t>
    </r>
    <r>
      <rPr>
        <i/>
        <sz val="13"/>
        <color theme="1"/>
        <rFont val="Times New Roman"/>
        <family val="1"/>
        <charset val="204"/>
      </rPr>
      <t xml:space="preserve"> </t>
    </r>
    <r>
      <rPr>
        <b/>
        <sz val="13"/>
        <color theme="1"/>
        <rFont val="Times New Roman"/>
        <family val="1"/>
        <charset val="204"/>
      </rPr>
      <t>28, 34, 37,</t>
    </r>
    <r>
      <rPr>
        <i/>
        <sz val="13"/>
        <color theme="1"/>
        <rFont val="Times New Roman"/>
        <family val="1"/>
        <charset val="204"/>
      </rPr>
      <t xml:space="preserve"> </t>
    </r>
    <r>
      <rPr>
        <i/>
        <u/>
        <sz val="13"/>
        <color theme="1"/>
        <rFont val="Times New Roman"/>
        <family val="1"/>
        <charset val="204"/>
      </rPr>
      <t>38</t>
    </r>
    <r>
      <rPr>
        <i/>
        <sz val="13"/>
        <color theme="1"/>
        <rFont val="Times New Roman"/>
        <family val="1"/>
        <charset val="204"/>
      </rPr>
      <t xml:space="preserve">, </t>
    </r>
    <r>
      <rPr>
        <b/>
        <sz val="13"/>
        <color theme="1"/>
        <rFont val="Times New Roman"/>
        <family val="1"/>
        <charset val="204"/>
      </rPr>
      <t xml:space="preserve">46, 48, 49 </t>
    </r>
  </si>
  <si>
    <r>
      <t>52,</t>
    </r>
    <r>
      <rPr>
        <b/>
        <u/>
        <sz val="13"/>
        <color theme="1"/>
        <rFont val="Times New Roman"/>
        <family val="1"/>
        <charset val="204"/>
      </rPr>
      <t xml:space="preserve"> </t>
    </r>
    <r>
      <rPr>
        <i/>
        <u/>
        <sz val="13"/>
        <color theme="1"/>
        <rFont val="Times New Roman"/>
        <family val="1"/>
        <charset val="204"/>
      </rPr>
      <t>53</t>
    </r>
  </si>
  <si>
    <r>
      <t xml:space="preserve">67, </t>
    </r>
    <r>
      <rPr>
        <b/>
        <sz val="13"/>
        <color theme="1"/>
        <rFont val="Times New Roman"/>
        <family val="1"/>
        <charset val="204"/>
      </rPr>
      <t>68</t>
    </r>
  </si>
  <si>
    <t>«Развитие автомобилестроения» - 8, 9, 10, 11, 12, 13, 14,</t>
  </si>
  <si>
    <t xml:space="preserve">«Развитие сельскохозяйственного машиностроения, машиностроения для пищевой и перерабатывающей промышленности» - 15, </t>
  </si>
  <si>
    <t xml:space="preserve"> «Развитие промышленности силовой электротехники и энергетического машиностроения» - 16, 17</t>
  </si>
  <si>
    <t xml:space="preserve">«Развитие робототехники, цифрового производства и аддитивных технологий» - 18, </t>
  </si>
  <si>
    <t>«Развитие легкой и текстильной промышленности» - 19, 20</t>
  </si>
  <si>
    <t xml:space="preserve">«Поддержка производства и реализации изделий народных художественных промыслов» - 21, </t>
  </si>
  <si>
    <t xml:space="preserve"> «Развитие индустрии детских товаров» - 22, 23</t>
  </si>
  <si>
    <t xml:space="preserve">«Развитие металлургии и промышленности редких и редкоземельных металлов» - 24 </t>
  </si>
  <si>
    <t xml:space="preserve"> «Развитие предприятий лесопромышленного комплекса» - 25, 26, 27, </t>
  </si>
  <si>
    <t>Поддержка производителей высокотехнологической продукции в гражданских отраслях промышленности» - 28, 29</t>
  </si>
  <si>
    <t xml:space="preserve">«Предоставление государственной поддержки российским судостроительным предприятиям» - 42, 43, </t>
  </si>
  <si>
    <t>«Развитие электронной и радиоэлектронной промышленности на 2013 - 2025 годы» - 44,  45</t>
  </si>
  <si>
    <t xml:space="preserve">«Развитие фармацевтической и медицинской промышленности на 2013 – 2020» - 46, 47, 48, 49, 50, </t>
  </si>
  <si>
    <t>«Стимулирование промышленной деятельности организаций оборонно-промышленного комплекса» - 51, 52</t>
  </si>
  <si>
    <t>«Государственная поддержка российских организаций самолетостроения, авиационного двигателестроения, авиационного бортового электронного оборудования и агрегатов» - 38, 40, 41</t>
  </si>
  <si>
    <t xml:space="preserve">По видам деятельности промышленности </t>
  </si>
  <si>
    <t>9, 10, 11, 12, 17, 18, 20, 21, 22, 23, 24, 25, 26, 29, 30, 32, 36, 39, 40, 41, 42, 43, 44, 45, 47, 54, 55, 57, 58, 70, 71, 73 (32 меры)</t>
  </si>
  <si>
    <t xml:space="preserve">Минкультуры </t>
  </si>
  <si>
    <t>Добавлены</t>
  </si>
  <si>
    <t xml:space="preserve">Минпромторг </t>
  </si>
  <si>
    <t>Фонд -оператор президентских грантов</t>
  </si>
  <si>
    <t xml:space="preserve">Минсельхоз </t>
  </si>
  <si>
    <t>Минспорта</t>
  </si>
  <si>
    <t>РЭЦ</t>
  </si>
  <si>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</si>
  <si>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</si>
  <si>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1.</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</si>
  <si>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</si>
  <si>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</si>
  <si>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требованиям:1) регистрация юридического лица осуществлена на территории моногорода;2) деятельность юридического лица осуществляется исключительно на территории моногорода;3) юридическое лицо не является градообразующей организацией моногорода или ее дочерней организацией.</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</si>
  <si>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</si>
  <si>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2.</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</si>
  <si>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</si>
  <si>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</si>
  <si>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</si>
  <si>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 xml:space="preserve">3. </t>
  </si>
  <si>
    <t>Поддержка инвестиционных проектов, реализуемых на территории Российской Федерации на основе проектного финансирования</t>
  </si>
  <si>
    <t>Постановление Правительства Российской Федерации от 11.10.2014 № 1044«Об утверждении программы поддержки инвестиционных проектов, реализуемыхна территории Российской Федерации на основепроектного финансирования»</t>
  </si>
  <si>
    <t>4.</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</si>
  <si>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</si>
  <si>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</si>
  <si>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 «Фонд развития моногородов»</t>
  </si>
  <si>
    <t>5.</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</si>
  <si>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</si>
  <si>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</si>
  <si>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</si>
  <si>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</si>
  <si>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7.</t>
  </si>
  <si>
    <t>Федеральный закон от 12.01.1996 № 7-ФЗ «О некоммерческих организациях»;Приказ Управления делами Президента РФ от 20.04.2017 №146«Об утверждении Порядка предоставления из федерального бюджета субсидии Фонду-оператору президентских грантов по развитию гражданского общества»(Зарегистрировано в Минюсте России 10.05.2017 № 46637)Положение о конкурсе на предоставление грантов Президента Российской Федерации на развитие гражданского общества</t>
  </si>
  <si>
    <t>8.                 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</si>
  <si>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</si>
  <si>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в режиме промышленной сборки;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</si>
  <si>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</si>
  <si>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9.                 </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</si>
  <si>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29</t>
  </si>
  <si>
    <t>Порядок предоставления субсидии определен Постановлением Правительства Российской Федерации от 15.01.2014 № 29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осуществление научно-исследовательских и опытно-конструкторских работ и проведение испытаний колесных транспортных средств»</t>
  </si>
  <si>
    <t>10.              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</si>
  <si>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</si>
  <si>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</si>
  <si>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11.              </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</si>
  <si>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</si>
  <si>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</si>
  <si>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Российские лизинговые организации, не имеющие задолженности по налогам, сборам и иным обязательным платежам в бюджеты бюджетной системы Российской Федерации и заключившие в 2016 году не менее 100 договоров лизинга колесных транспортных средств, либо имеющие уставный капитал более 500 млн. рублей.</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</si>
  <si>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t>
  </si>
  <si>
    <t>12.              </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</si>
  <si>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</si>
  <si>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t>
    </r>
    <r>
      <rPr>
        <sz val="10"/>
        <color theme="1"/>
        <rFont val="Times New Roman"/>
        <family val="1"/>
        <charset val="204"/>
      </rPr>
      <t>от 31.08.2016 № 865</t>
    </r>
  </si>
  <si>
    <t xml:space="preserve">Российские производители грузовых колесных транспортных средств, осуществляющие производство грузовых колесных транспортных средств в режиме промышленной сборки и имеющие утвержденный бизнес-план инвестиционного проекта, реализующие продукцию на внутреннем и внешних рынках.Организации предоставлены государственные гарантии по облигационным займам решением Правительства Российской Федерации в 2014 году. </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</si>
  <si>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</si>
  <si>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13.              </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</si>
  <si>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07.07.2016 №637</t>
  </si>
  <si>
    <t>Российские производители колесных транспортных средств, осуществляющие производство полноприводных автомобилей с автоматической трансмиссией на базе расположенного на территории Российской Федерации собственного научно-технического центра и реализующий проект в соответствии с бизнес-планом проекта, предусматривающим достижение ключевых показателей, начало выпуска транспортных средств не позднее 5 лет с даты подписания договора о предоставлении субсидии и количество собственных сотрудников, задействованных производителем в рамках реализации проекта, не менее 300 человек.</t>
  </si>
  <si>
    <t>Порядок предоставления субсидии определен Постановлением Правительства Российской Федерации от 07.07.2016 №637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t>
  </si>
  <si>
    <t>14.              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</si>
  <si>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</si>
  <si>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</si>
  <si>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15.              </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</si>
  <si>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</si>
  <si>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</si>
  <si>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</si>
  <si>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</si>
  <si>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16.              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</si>
  <si>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t>
  </si>
  <si>
    <t>17.              </t>
  </si>
  <si>
    <t>18.              </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</si>
  <si>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</si>
  <si>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19.              </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</si>
  <si>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2018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</si>
  <si>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</si>
  <si>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</si>
  <si>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20.              </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</si>
  <si>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2013-2018 годах, на реализацию новых инвестиционных проектов по техническому перевооружению</t>
  </si>
  <si>
    <t xml:space="preserve">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</si>
  <si>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</si>
  <si>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</si>
  <si>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</si>
  <si>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21.              </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</si>
  <si>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</si>
  <si>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 Правительства Российской Федерации от 13.05.</t>
    </r>
    <r>
      <rPr>
        <sz val="10"/>
        <color rgb="FF000000"/>
        <rFont val="Times New Roman"/>
        <family val="1"/>
        <charset val="204"/>
      </rPr>
      <t>2016 № 412.</t>
    </r>
  </si>
  <si>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</si>
  <si>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</si>
  <si>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22.              </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</si>
  <si>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Российской Федерации от 04.11.2014 № 1162</t>
    </r>
  </si>
  <si>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</si>
  <si>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</si>
  <si>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23.              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</si>
  <si>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</si>
  <si>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</si>
  <si>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24.              </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</si>
  <si>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</si>
  <si>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</si>
  <si>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25.              </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</si>
  <si>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</si>
  <si>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</si>
  <si>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</si>
  <si>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26.              </t>
  </si>
  <si>
    <t>Субсидии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</si>
  <si>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от 05.12.2014 № 1319</t>
  </si>
  <si>
    <t>Порядок предоставления субсидии определен Постановлением Правительства Российской Федерации от 05.12.2014 № 1319 «Об утверждении правил предоставления субсидий из федерального бюджета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</si>
  <si>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27.              </t>
  </si>
  <si>
    <t>28.              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</si>
  <si>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</si>
  <si>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29.              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</si>
  <si>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</si>
  <si>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12.03.2015 № 214</t>
  </si>
  <si>
    <t xml:space="preserve">Российские организации гражданской промышленности, получившие кредиты (либо транши) в рамках кредитных линий), соответствующие следующим требованиям:- кредит предоставлен в валюте Российской Федерации на срок не более 3 лет;- целью предоставления кредита является пополнение оборотных средств и (или) финансирование текущей производственной деятельности организации. </t>
  </si>
  <si>
    <t>Порядок предоставления субсидии определен Постановлением Правительства Российской Федерации от 12.03.2015 № 214 «Об утверждении Правил предоставления в 2015 - 2017 годах субсидий из федерального бюджета организациям промышленности для возмещения части затрат, понесенных в 2015 - 2017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t>
  </si>
  <si>
    <t>30.              </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</si>
  <si>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</si>
  <si>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</si>
  <si>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</si>
  <si>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31.              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</si>
  <si>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</si>
  <si>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32.              </t>
  </si>
  <si>
    <t>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75 процентов условной стоимости лицензии</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</si>
  <si>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rgb="FF000000"/>
        <rFont val="Times New Roman"/>
        <family val="1"/>
        <charset val="204"/>
      </rPr>
      <t>Постановление Правительства Российской Федерации от 14.11.2014 № 1200</t>
    </r>
  </si>
  <si>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</si>
  <si>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</si>
  <si>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33.              </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</si>
  <si>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30 декабря 2013 г. № 1312</t>
    </r>
  </si>
  <si>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</si>
  <si>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34.              </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</si>
  <si>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18.01.2017г. № 27</t>
    </r>
  </si>
  <si>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</si>
  <si>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35.              </t>
  </si>
  <si>
    <t>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</si>
  <si>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11.08.2015 № 831</t>
    </r>
  </si>
  <si>
    <t>Российские организации, реализующие инвестиционные проекты создания объектов индустриальных (промышленных) парков и (или) технопарков</t>
  </si>
  <si>
    <t>36.              </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</si>
  <si>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28.01.2016 № 41.</t>
    </r>
  </si>
  <si>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</si>
  <si>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37.              </t>
  </si>
  <si>
    <t>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</si>
  <si>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r>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t>
    </r>
    <r>
      <rPr>
        <sz val="10"/>
        <color rgb="FF000000"/>
        <rFont val="Times New Roman"/>
        <family val="1"/>
        <charset val="204"/>
      </rPr>
      <t>Правительства Российской Федерации от 15 марта 2016 г. №194</t>
    </r>
  </si>
  <si>
    <t>Порядок предоставления субсидии определен Постановлением Правительства Российской Федерации от 15 марта 2016 г. № 194 «Об утверждении правил предоставления субсидий из федерального бюджета бюджетам субъектов Российской Федерации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</si>
  <si>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38.              </t>
  </si>
  <si>
    <r>
      <t xml:space="preserve">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t>
    </r>
    <r>
      <rPr>
        <sz val="10"/>
        <color theme="1"/>
        <rFont val="Times New Roman"/>
        <family val="1"/>
        <charset val="204"/>
      </rPr>
      <t>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r>
  </si>
  <si>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</si>
  <si>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 и признании утратившими силу некоторых актов Правительства Российской Федерации»</t>
  </si>
  <si>
    <t>39.              </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</si>
  <si>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</si>
  <si>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</si>
  <si>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</si>
  <si>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40.              </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</si>
  <si>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</si>
  <si>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</si>
  <si>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</si>
  <si>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</si>
  <si>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41.              </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</si>
  <si>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</si>
  <si>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</si>
  <si>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</si>
  <si>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42.              </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</si>
  <si>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</si>
  <si>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43.              </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</si>
  <si>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22 мая 2008 № 383</t>
  </si>
  <si>
    <t>44.              </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</si>
  <si>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</si>
  <si>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</si>
  <si>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45.              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</si>
  <si>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</si>
  <si>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</si>
  <si>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46.              </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</si>
  <si>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</si>
  <si>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</si>
  <si>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47.              </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</si>
  <si>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</si>
  <si>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</si>
  <si>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48.              </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</si>
  <si>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</si>
  <si>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</si>
  <si>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49.              </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</si>
  <si>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</si>
  <si>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</si>
  <si>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50.              </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</si>
  <si>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</si>
  <si>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</si>
  <si>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51.              </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</si>
  <si>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</si>
  <si>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</si>
  <si>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52.              </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</si>
  <si>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</si>
  <si>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53.              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</si>
  <si>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</si>
  <si>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</si>
  <si>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</si>
  <si>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 xml:space="preserve">Порядок и условия предоставления и распределения в 2018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2018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</si>
  <si>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54.              </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</si>
  <si>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</si>
  <si>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</si>
  <si>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</si>
  <si>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55.              </t>
  </si>
  <si>
    <t>Информационное и организационно-методическое сопровождение мероприятий по балансу трудовых ресурсов в монопрофильных муниципальных образованиях (моногорода), расположенных на территории Дальневосточного федерального округа</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</si>
  <si>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</si>
  <si>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</si>
  <si>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Заключение органами исполнительной власти субъектов Российской Федерации (моногородов) Дальневосточного федерального округа соглашений о сотрудничестве с АНО «Агентство по развитию человеческого капитала на Дальнем Востоке»</t>
  </si>
  <si>
    <t xml:space="preserve"> Минвостокразвития России</t>
  </si>
  <si>
    <t>56.              </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</si>
  <si>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</si>
  <si>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</si>
  <si>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</si>
  <si>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</si>
  <si>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57.              </t>
  </si>
  <si>
    <t>Государственная гарантия Российской Федерации</t>
  </si>
  <si>
    <t>Государственная гарантия предоставляется в обеспечение исполнения обязательств принципала по возврату суммы кредита (погашению основного долга) в части, составляющей до 70 процентов фактически предоставленной принципалу суммы кредита (основного долга), привлекаемого принципалом в валюте Российской Федерации на срок от 3 до 10 лет на реализацию (финансирование) принципалом инвестиционных проектов на территории Северо-Кавказского федерального округа.</t>
  </si>
  <si>
    <t>Постановление Правительства Российской Федерации от 4 мая 2011 г. № 338</t>
  </si>
  <si>
    <t>1. Для участия в отборе принципал направляет в Минкавказ России заявку.2. Минкавказ России проверяет правильность ее оформления, комплектность представленных документов. По результатам проведенной проверки Минкавказ России осуществляет подготовку заключения о соответствии или не соответствии заявки критериям и условиям порядка отбора. 3. В отношении заявок, по результатам рассмотрения которых подготовлено заключение Минкавказа России об их соответствии критериям и условиям порядка отбора, Минкавказ России организовывает работу по подготовке таких заявок к рассмотрению в рамках очередного заседания Межведомственной инвестиционной комиссии, созданной Минкавказом России (далее - инвестиционная комиссия). 4. Инвестиционная комиссия рассматривает инвестиционные проекты, претендующие на предоставление гарантий, на соответствие целям, задачам и приоритетам социально-экономического развития, определенных в Стратегии социально-экономического развития Северо-Кавказского федерального округа до 2025 года, утвержденной распоряжением Правительства Российской Федерации от 6 сентября 2010 г. № 1485-р.5. На основании заключения инвестиционной комиссии издается решение об отборе принципалов и инвестиционных проектов, оформляемое актом Минкавказа России.6. Минфин России на основании решения Минкавказа России подготавливает и направляет в Правительство Российской Федерации проект акта Правительства Российской Федерации о предоставлении гарантии.7. Предоставление принципалом и кредитором агенту Правительства Российской Федерации документов, предусмотренных Постановлением Правительства № 338.8. Запрос Минфина России по получении уведомления агента Правительства в Федеральной налоговой службе, Пенсионном фонде Российской Федерации и Фонде социального страхования Российской Федерации документов, предусмотренных Постановлением Правительства № 338.9. Осуществление агентом Правительства Российской Федерации проверки и анализа (в т.ч. анализ финансового состояния принципала) документов, представленных Федеральной налоговой службой, Пенсионным фондом Российской Федерации и Фондом социального страхования Российской Федерации.10. Агент Правительства Российской Федерации подготавливает и направляет в Минфин России мотивированное заключение о невыполнении условий предоставления гарантии, а также информирует об указанных результатах принципала/ заключение, содержащее однозначные выводы о возможности принятия решения о заключении договора о предоставлении гарантии.11. Министерство финансов Российской Федерации после получения заключения агента Правительства Российской Федерации принимает решение о заключении договора о предоставлении гарантии.12. На основании приказа Министерства финансов Российской Федерации агент Правительства Российской Федерации осуществляет подготовку проектов договора о предоставлении государственной гарантии субъекта Российской Федерации, договора о предоставлении гарантии, гарантии.13. По получении подписанных иными сторонами проектов указанных договоров агент Правительства Российской Федерации оформляет  договор о предоставлении государственной гарантии субъекта Российской Федерации, документы, связанные с принятием государственной гарантии субъекта Российской Федерации, договор о предоставлении гарантии, гарантию, иные документы, связанные с предоставлением гарантии, и представляет в Минфин России оригиналы вступивших в силу договора о предоставлении государственной гарантии субъекта Российской Федерации, государственной гарантии субъекта Российской Федерации, договора о предоставлении гарантии, копию гарантии.14. Подписание Договора о предоставлении гарантии, заключаемый Минфином России с кредитором, агентом Правительства Российской Федерации и принципалом.</t>
  </si>
  <si>
    <t>Минкавказа России</t>
  </si>
  <si>
    <t>58.              </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</si>
  <si>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</si>
  <si>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</si>
  <si>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Финансовая поддержка предоставляется на основании заявки субъекта Российской Федерации. Для ее получения необходимо:а) подтвердить выполнение капитального ремонта;б) достижение значений целевых показателей экономии расходов на коммунальные ресурсы не менее чем на 10 % (если финансовая поддержка предоставляется на возмещение части расходов на оплату работ по энергосбережению);в) подтвердить привлечение кредитов (займов) для проведения капитального ремонта общего имущества в многоквартирных домах (если финансовая поддержка предоставляется на возмещение части расходов по уплате процентов по кредитам.</t>
  </si>
  <si>
    <t>ГК - Фонд содействия реформированию жилищно-коммунального хозяйства</t>
  </si>
  <si>
    <t>59.              </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</si>
  <si>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</si>
  <si>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</si>
  <si>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60.              </t>
  </si>
  <si>
    <t>Поддержка субъектов Российской Федерации, реализующих проекты по созданию индустриальных парков, промышленных технопарков и технопарков в сфере высоких технологий</t>
  </si>
  <si>
    <t>Возмещение затрат субъекта Российской Федерации на создание, модернизацию и (или) реконструкцию объектов инфраструктуры индустриальных парков и технопарков в объеме уплаченных резидентами индустриальных парков и технопарков в федеральный бюджет налогов и таможенных пошлин</t>
  </si>
  <si>
    <t>Постановление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технологий»;Постановление Правительства Российской Федерации от 20.01.2016 № 15 «Об утверждении Правил предоставления субсидий из федерального бюджета бюджетам субъектов Российской Федерации на возмещение затрат по созданию инфраструктуры индустриальных парков или технопарков, за исключением технопарков в сфере высоких технологий»</t>
  </si>
  <si>
    <t>1. Субъект Российской Федерации направляет в Минпромторг России или Минкомсвязь России заявку на возмещение затрат.2. В случае соответствия заявки требованиям Постановления № 1119 и положительного заключения об отраслевых рисках проекта Минпромторг России или Минкомсвязь России направляют проект акта Правительства Российской Федерации о включении проекта в перечень проектов на согласование в Минфин России.3. В случае положительного заключения об обоснованности включения проекта в перечень проектов Минфин России согласовывает указанный проект акта Правительства Российской Федерации.4. Правительство Российской Федерации утверждает перечень проектов5. Субъект Российской Федерации заключает соглашение о предоставлении субсидии с Минпромторгом России или Минкомсвязью России.</t>
  </si>
  <si>
    <t>61.              </t>
  </si>
  <si>
    <t>Программа льготного займа «Проекты развития»</t>
  </si>
  <si>
    <t>Льготное заемное финансирование проектов, реализуемых по приоритетным направлениям российской промышленности и направленных на производство новой конкурентоспособной и высокотехнологичной продукции гражданского назначения с импортозамещающим или экспортным потенциалом.</t>
  </si>
  <si>
    <t>Российский субъект деятельности в сфере промышленности, соответствующий требованиям ФРП</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</si>
  <si>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17.02.2017)Подача заявок на получение займа осуществляется в онлайн режиме через Личный кабинет  Фонда развития промышленности.</t>
  </si>
  <si>
    <t>Фонд развития промышленности</t>
  </si>
  <si>
    <t>62.              </t>
  </si>
  <si>
    <t>Льготное заемное финансирование на уплату части авансового платежа по договору лизинга промышленного оборудования.</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</si>
  <si>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17.02.2017).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</si>
  <si>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63.              </t>
  </si>
  <si>
    <t>Льготное заемное финансирование проектов, направленных на производство станкоинструментальной продукции гражданского назначения с импортозамещающим или экспортным потенциалом.</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</si>
  <si>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17.02.2017). Подача заявок на получение займа осуществляется в онлайн режиме через Личный кабинет  Фонда развития промышленности</t>
  </si>
  <si>
    <t>64.              </t>
  </si>
  <si>
    <t>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</si>
  <si>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</si>
  <si>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t>
  </si>
  <si>
    <t>65.              </t>
  </si>
  <si>
    <t>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</si>
  <si>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t>
  </si>
  <si>
    <t>66.              </t>
  </si>
  <si>
    <t>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t>
  </si>
  <si>
    <t>67.              </t>
  </si>
  <si>
    <t>Создание и реконструкция объектов культурного наследия и туристской инфраструктуры.</t>
  </si>
  <si>
    <t>Сохранение культурного и исторического наследия, обеспечение доступа для реализации творческого потенциала граждан, обеспечение доступа к отечественным культурным ценностям всем гражданам России; Развитие туристской инфраструктуры, повышение качества и доступности услуг в сфере туризма</t>
  </si>
  <si>
    <t>Постановление Правительства Российской Федерации от 15 апреля 2014 года № 317 «Об утверждении государственной программы Российской Федерации «Развитие культуры и туризма» на 2013-2020 годы» Постановление Правительства РФ от 02.08.2011 №644«О федеральной целевой программе «Развитие внутреннего и въездного туризма в Российской Федерации (2011 - 2018 годы)»Приказ Ростуризма от 22.04.2013 №120-Пр/13«Об утверждении Положения о конкурсном отборе инвестиционных проектов для включения в состав мероприятий федеральной целевой программы «Развитие внутреннего и въездного туризма в Российской Федерации (2011 - 2018 годы)»</t>
  </si>
  <si>
    <t>Субъект Российской Федерации, на территории которого , в том числе, находится монопрофильное муниципальное образование (моногород)</t>
  </si>
  <si>
    <t>Минкультуры России</t>
  </si>
  <si>
    <t>68.              </t>
  </si>
  <si>
    <t>Постановление Правительства РФ от 15.04.2014 № 317 «Об утверждении государственной программы Российской Федерации «Развитие культуры и туризма» на 2013-2020 годы»Постановление Правительства РФ от 26.01.2016 №38 «О предоставлении субсидий из федерального бюджета на поддержку кинематографии»Приказ Федерального фонда социальной и экономической поддержки отечественной кинематографии от 27.12.2017 №187</t>
  </si>
  <si>
    <t>69.              </t>
  </si>
  <si>
    <t>Субсидии из федерального бюджета: -  на софинансирование государственных программ развития физической культуры и спорта; - некоммерческим организациям на финансирование развития объектов государственной собственности Российской Федерации, переданных им в безвозмездное пользование для развития видов спорта, включенных в программы Олимпийских игр.</t>
  </si>
  <si>
    <t>Предоставляется: 1. Региональным и местным бюджетам на софинансирование государственных программ субъектов Российской Федерации и расходных обязательств органов местного самоуправления, направленных на цели развития физической культуры и спорта.2. Некоммерческим организациям на финансирование развития объектов государственной собственности Российской Федерации, переданных им в безвозмездное пользование для развития видов спорта, включенных в программы Олимпийских игр.</t>
  </si>
  <si>
    <t>Постановление Правительства Российской Федерации от 21.01.2015 г. №30 «О федеральной целевой программе «Развитие физической культуры и спорта в Российской Федерации на 2016 - 2020 годы»</t>
  </si>
  <si>
    <t>70.              </t>
  </si>
  <si>
    <t>Постановление Правительства Российской Федерации от 26.12.2017 №1642 «Об утверждении государственной программы Российской Федерации «Развитие образования»Распоряжение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</si>
  <si>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71.              </t>
  </si>
  <si>
    <t>Реализация инвестиционных проектов, направленных на развитие монопрофильных муниципальных образований</t>
  </si>
  <si>
    <t>ВЭБ предоставляет кредиты, займы, гарантии и поручительства, а также осуществляет финансирование на возвратной основе</t>
  </si>
  <si>
    <t>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27 июля 2007 года № 1007-р</t>
  </si>
  <si>
    <t>Участники (инициаторы) инвестиционных проектов в моногородах</t>
  </si>
  <si>
    <t>В моногородах Внешэкономбанком осуществляется реализация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5 лет; б) общая стоимость проекта - более 1 млрд. рублей; в) минимальный размер предоставляемых Внешэкономбанком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</si>
  <si>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 xml:space="preserve"> ГК Внешэкономбанк</t>
  </si>
  <si>
    <t>72.              </t>
  </si>
  <si>
    <t>73.              </t>
  </si>
  <si>
    <t>74.              </t>
  </si>
  <si>
    <t>АО «Корпорация «МСП» предоставляет гарантии субъектам МСП в рамках реализации средних и крупных проектов, целевых программ (независимые гарантии более 100 млн рублей).АО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максимальный срок – 184 месяца;-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t>
  </si>
  <si>
    <t>Федеральный закон от 24.07.2007  № 209-ФЗ«О развитии малого и среднего предпринимательства в Российской Федерации»</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</si>
  <si>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требования:1. Соответствие требованиям ст.4 Федерального закона №209-ФЗ;2 Любые виды предпринимательской деятельности;3 Регистрация бизнеса на территории Российской Федерации;4 Отсутствие отрицательной кредитной истории по кредитам с гарантией АО «Корпорация «МСП»;5. Отсутствие просроченной задолженности по налогам, сборам и т.п.6. Не применяются процедуры несостоятельности (банкротства)</t>
  </si>
  <si>
    <t>75.              </t>
  </si>
  <si>
    <t>Постановление Правительства РФ от 30.12.2017 № 1706«Об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t>
  </si>
  <si>
    <t>76.              </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</si>
  <si>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</si>
  <si>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</si>
  <si>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1. Индивидуальные предприниматели, являющиеся субъектами малого и среднего предпринимательства2. Юридические лица, являющиеся субъектами малого и среднего предпринимательства3. Граждане Российской Федерации4. Иностранные граждане и лица без гражданства, имеющие место проживания или место жительства в Российской Федерации</t>
  </si>
  <si>
    <t>77.              </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</si>
  <si>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</si>
  <si>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78.              </t>
  </si>
  <si>
    <t>Условия Программы:- лизинговая ставка:6 % - российское оборудование;8 % - иностранное оборудование;- срок – от 13 до 60 месяцев;- сумма финансирования – от 5 до 200 млн рублей (аванс от 15%).</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</si>
  <si>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</si>
  <si>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1. Соответствие критериям отнесения к категории субъектов «микропредприятия» или «малые предприятия» в соответствии с Федеральным законом от 24.07.2007 № 209-ФЗ.2. Срок деятельности – от 12 месяцев.3. Резидент Российской Федерации.</t>
  </si>
  <si>
    <t>79.              </t>
  </si>
  <si>
    <t>Гарантийная поддержка</t>
  </si>
  <si>
    <t>Федеральный закон от 24.07.2007 № 209-ФЗ«О развитии малого и среднего предпринимательства в Российской Федерации»</t>
  </si>
  <si>
    <t>80.              </t>
  </si>
  <si>
    <t>Кредитная поддержка в рамках продукта «Развитие моногородов»</t>
  </si>
  <si>
    <t xml:space="preserve">Оказание кредитной поддержки субъектам МСП, зарегистрированным или осуществляющим предпринимательскую деятельность на территории моногородов в соответствии с Распоряжением Правительства Российской Федерации от 29 июля 2014 года №1398-р </t>
  </si>
  <si>
    <t>81.              </t>
  </si>
  <si>
    <t>Кредитная поддержка в рамках Программы стимулирования субъектов малого и среднего предпринимательства</t>
  </si>
  <si>
    <r>
      <t xml:space="preserve">Федеральный закон </t>
    </r>
    <r>
      <rPr>
        <sz val="10"/>
        <rFont val="Times New Roman"/>
        <family val="1"/>
        <charset val="204"/>
      </rPr>
      <t xml:space="preserve">от </t>
    </r>
    <r>
      <rPr>
        <sz val="10"/>
        <color rgb="FF000000"/>
        <rFont val="Times New Roman"/>
        <family val="1"/>
        <charset val="204"/>
      </rPr>
      <t>24.07.2007 № 209-ФЗ «О развитии малого и среднего предпринимательства в Российской Федерации»</t>
    </r>
  </si>
  <si>
    <t>82.              </t>
  </si>
  <si>
    <t xml:space="preserve">-  Условия предоставления финансирования:-на инвестиционные цели (на срок до 7 лет по ставке 8,9% и 9,9%» годовых, сумма кредита от 3 - 500 млн. руб.),на цели пополнения оборотных средств (на срок до 1 года по ставке 9,6% и 10,6% годовых, сумма кредита от 1 - 500 млн. руб.). </t>
  </si>
  <si>
    <t>83.              </t>
  </si>
  <si>
    <t>Субъекты МСП(юридические лица и индивидуальные предприниматели). Требования к заемщикам в соответствии требованиям АО «МСП Банк».</t>
  </si>
  <si>
    <t>84.              </t>
  </si>
  <si>
    <t>85.              </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</si>
  <si>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</si>
  <si>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</si>
  <si>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86.              </t>
  </si>
  <si>
    <t>87.              </t>
  </si>
  <si>
    <t>88.              </t>
  </si>
  <si>
    <t>89.              </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</si>
  <si>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24.05.2017.Постановление Правительства Российской Федерации от 26 апреля 2017 г. № 496.Приказ Министерства промышленности и торговли Российской Федерации от 23.06.2017 г. № 1993.Постановление правительства Российской Федерации от 17.12.2016 № 1388.Постановление от 15.12.2016 года №1368.Постановление Правительства Российской Федерации от 24.04.2017 г. № 488.</t>
  </si>
  <si>
    <t>90.              </t>
  </si>
  <si>
    <t>Кредитная поддержка российского несырьевого экспорта</t>
  </si>
  <si>
    <t>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t>
  </si>
  <si>
    <t>Постановление Правительства Российской Федерации от 7 июля 1993 г.  №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</si>
  <si>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 xml:space="preserve"> АО «РОСЭКСИМБАНК»</t>
  </si>
  <si>
    <t>91.              </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</si>
  <si>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</si>
  <si>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</si>
  <si>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</si>
  <si>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</si>
  <si>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</si>
  <si>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Гранты на развитие НКО</t>
  </si>
  <si>
    <t>Итого</t>
  </si>
  <si>
    <t>ВСЕГО финансирования (за вычетом двойнго счета ФРМ, инвестиций на Дальний Восток и мероприятия Минобрнауки)</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</si>
  <si>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</si>
  <si>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</si>
  <si>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</si>
  <si>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</si>
  <si>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 xml:space="preserve">Постановление Правительства РФ от 15.04.2014 № 316 (ред. от 31.03.2018) "Об утверждении государственной программы Российской Федерации "Экономическое развитие и инновационная экономика"
</t>
  </si>
  <si>
    <t>http://economy.gov.ru/minec/activity/sections/smallBusiness/</t>
  </si>
  <si>
    <t xml:space="preserve">Постановление Правительства РФ от 11.10.2014 № 1044 (ред. от 01.02.2018) "Об утверждении Программы поддержки инвестиционных проектов, реализуемых на территории Российской Федерации на основе проектного финансирования"
</t>
  </si>
  <si>
    <t>http://economy.gov.ru/minec/activity/sections/CorpManagment/investprojectprogramme</t>
  </si>
  <si>
    <t>http://www.frmrus.ru/work/products/sofin/</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</si>
  <si>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</si>
  <si>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http://www.frmrus.ru/work/products/invest-projects/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</si>
  <si>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</si>
  <si>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http://www.frmrus.ru/work/products/project-office/</t>
  </si>
  <si>
    <t>Приказ Управления делами Президента РФ от 20.04.2017 №146 «Об утверждении Порядка предоставления из федерального бюджета субсидии Фонду-оператору президентских грантов по развитию гражданского общества»(Зарегистрировано в Минюсте России 10.05.2017 № 46637) Положение о конкурсе на предоставление грантов Президента Российской Федерации на развитие гражданского общества</t>
  </si>
  <si>
    <t>https://xn--80afcdbalict6afooklqi5o.xn--p1ai/Home/Konkurs</t>
  </si>
  <si>
    <t>Постановление Правительства РФ от 15.01.2014 № 32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</si>
  <si>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https://gisp.gov.ru/support-measures/list/6476133/</t>
  </si>
  <si>
    <t xml:space="preserve">Постановление Правительства РФ от 15.01.2014 № 29 (ред. от 05.03.2018)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осуществление научно-исследовательских и опытно-конструкторских работ и проведение испытаний колесных транспортных средств"
</t>
  </si>
  <si>
    <t>http://minpromtorg.gov.ru/activities/industry/otrasli/avtoprom/</t>
  </si>
  <si>
    <t xml:space="preserve">Постановление Правительства РФ от 15.01.2014 № 30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</si>
  <si>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https://gisp.gov.ru/support-measures/list/6476129/</t>
  </si>
  <si>
    <t xml:space="preserve">Постановление Правительства РФ от 08.05.2015 № 451 (ред. от 07.07.2017)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
</t>
  </si>
  <si>
    <t>https://gisp.gov.ru/support-measures/list/8879944/</t>
  </si>
  <si>
    <t xml:space="preserve">Постановление Правительства РФ от 31.08.2016 № 865 (ред. от 11.12.2017)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</si>
  <si>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https://gisp.gov.ru/support-measures/list/7768465/</t>
  </si>
  <si>
    <t xml:space="preserve">Постановление Правительства РФ от 07.07.2016 № 637 (ред. от 19.09.2017)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
</t>
  </si>
  <si>
    <t>https://gisp.gov.ru/support-measures/list/7768688/</t>
  </si>
  <si>
    <t xml:space="preserve">Постановление Правительства РФ от 15.01.2014 № 31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</si>
  <si>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https://gisp.gov.ru/support-measures/list/6476131/</t>
  </si>
  <si>
    <t xml:space="preserve">Постановление Правительства РФ от 10.02.2018 №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</si>
  <si>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https://gisp.gov.ru/support-measures/list/8870584/</t>
  </si>
  <si>
    <t xml:space="preserve">Постановление Правительства РФ от 15.04.2014 № 328 (ред. от 30.03.2018) "Об утверждении государственной программы Российской Федерации "Развитие промышленности и повышение ее конкурентоспособности"
</t>
  </si>
  <si>
    <t>http://minpromtorg.gov.ru/ministry/dep/#!3&amp;click_tab_vp_ind=1</t>
  </si>
  <si>
    <t>http://minpromtorg.gov.ru/ministry/dep/#!3&amp;click_tab_vp_ind=2</t>
  </si>
  <si>
    <t xml:space="preserve">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t>
  </si>
  <si>
    <t>https://gisp.gov.ru/support-measures/list/7768022/</t>
  </si>
  <si>
    <t xml:space="preserve">Постановление Правительства РФ от 12.01.2017 № 2 (ред. от 09.12.2017)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</si>
  <si>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t>https://gisp.gov.ru/support-measures/list/6986646/</t>
  </si>
  <si>
    <t xml:space="preserve">Постановление Правительства РФ от 18.01.2017 № 30 (ред. от 27.12.2017)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</si>
  <si>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</si>
  <si>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</si>
  <si>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</si>
  <si>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</si>
  <si>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</si>
  <si>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</si>
  <si>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</si>
  <si>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 xml:space="preserve">Постановление Правительства РФ от 21.01.2014 № 42 (ред. от 29.06.2017)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</si>
  <si>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</si>
  <si>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</si>
  <si>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</si>
  <si>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 xml:space="preserve">Постановление Правительства РФ от 05.12.2014 № 1319 (ред. от 22.07.2017) "Об утверждении Правил предоставления субсидий из федерального бюджета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
</t>
  </si>
  <si>
    <t>https://gisp.gov.ru/support-measures/list/6476196/</t>
  </si>
  <si>
    <t xml:space="preserve">Постановление Правительства РФ от 23.02.2018 №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</si>
  <si>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</si>
  <si>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</si>
  <si>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</si>
  <si>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 xml:space="preserve">Постановление Правительства РФ от 12.03.2015 № 214 (ред. от 31.03.2018) "Об утверждении Правил предоставления в 2015 - 2018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</si>
  <si>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https://gisp.gov.ru/support-measures/list/7016770/</t>
  </si>
  <si>
    <t xml:space="preserve">Постановление Правительства РФ от 30.10.2014 № 1119 (ред. от 15.12.2016)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</si>
  <si>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https://gisp.gov.ru/support-measures/list/7782674/</t>
  </si>
  <si>
    <t xml:space="preserve">Постановление Правительства РФ от 25.01.2017 №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</si>
  <si>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https://gisp.gov.ru/support-measures/list/7766981/</t>
  </si>
  <si>
    <t xml:space="preserve">Постановление Правительства РФ от 14.11.2014 № 1200 (ред. от 20.07.2017)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</si>
  <si>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https://gisp.gov.ru/support-measures/list/6476147/</t>
  </si>
  <si>
    <t xml:space="preserve">Постановление Правительства РФ от 30.12.2013 № 1312 (ред. от 21.07.2017)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</si>
  <si>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https://gisp.gov.ru/support-measures/list/6922631/</t>
  </si>
  <si>
    <t xml:space="preserve">Постановление Правительства РФ от 18.01.2017 №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</si>
  <si>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https://gisp.gov.ru/support-measures/list/7767019/</t>
  </si>
  <si>
    <t xml:space="preserve">Постановление Правительства РФ от 11.08.2015 № 831 (ред. от 14.12.2017)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</si>
  <si>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</si>
  <si>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</si>
  <si>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</si>
  <si>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 xml:space="preserve">Постановление Правительства РФ от 15.03.2016 № 194 "Об утверждении Правил предоставления субсидий из федерального бюджета бюджетам субъектов Российской Федерации на софинансирование расходов по возмещению части затрат на реализацию инвестиционных проектов по модернизации и развитию промышленных предприятий"
</t>
  </si>
  <si>
    <t>https://gisp.gov.ru/support-measures/list/7782655/</t>
  </si>
  <si>
    <t xml:space="preserve">Постановление Правительства РФ от 19.03.2018 №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 и признании утратившими силу некоторых актов Правительства Российской Федерации"
</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</si>
  <si>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</si>
  <si>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</si>
  <si>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</si>
  <si>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</si>
  <si>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</si>
  <si>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</si>
  <si>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</si>
  <si>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</si>
  <si>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https://gisp.gov.ru/support-measures/list/7783217/</t>
  </si>
  <si>
    <t xml:space="preserve">Постановление Правительства РФ от 22.05.2008 № 383 (ред. от 21.04.2018)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на закупку гражданских судов, а также лизинговых платежей по договорам лизинга, заключенным в 2008 - 2019 годах с российскими лизинговыми компаниями на приобретение гражданских судов"
</t>
  </si>
  <si>
    <t>https://gisp.gov.ru/support-measures/list/6476169/</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</si>
  <si>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</si>
  <si>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</si>
  <si>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</si>
  <si>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</si>
  <si>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</si>
  <si>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</si>
  <si>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</si>
  <si>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</si>
  <si>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</si>
  <si>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</si>
  <si>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</si>
  <si>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</si>
  <si>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</si>
  <si>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</si>
  <si>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</si>
  <si>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</si>
  <si>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</si>
  <si>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</si>
  <si>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 xml:space="preserve">Постановление Правительства РФ от 15.04.2014 № 298  (ред. от 30.03.2018) "Об утверждении государственной программы Российской Федерации "Содействие занятости населения"
</t>
  </si>
  <si>
    <t>https://rosmintrud.ru/employment/employment</t>
  </si>
  <si>
    <t xml:space="preserve">Постановление Правительства РФ от 14.07.2012 № 717 (ред. от 01.03.2018)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</si>
  <si>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http://mcx.ru/activity/state-support/measures/unified-subsidy/</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</si>
  <si>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t>
  </si>
  <si>
    <t>https://hcfe.ru/</t>
  </si>
  <si>
    <t xml:space="preserve">Постановление Правительства РФ от 16.10.2014 № 1055 (ред. от 05.05.2018) "Об утверждении методики отбора инвестиционных проектов, планируемых к реализации на территориях Дальнего Востока и Байкальского региона"
</t>
  </si>
  <si>
    <t>https://minvr.ru/activity/territorii-operezhayushchego-razvitiya/</t>
  </si>
  <si>
    <t xml:space="preserve">Постановление Правительства РФ от 04.05.2011 № 338 (ред. от 30.06.2017) "О предоставлении в 2011 - 2017 годах государственных гарантий Российской Федерации по кредитам, привлекаемым юридическими лицами, зарегистрированными и осуществляющими свою основную уставную деятельность на территории Северо-Кавказского федерального округа, на реализацию инвестиционных проектов на территории Северо-Кавказского федерального округа" (вместе с "Правилами предоставления в 2011 - 2017 годах государственных гарантий Российской Федерации по кредитам, привлекаемым юридическими лицами, зарегистрированными и осуществляющими свою основную уставную деятельность на территории Северо-Кавказского федерального округа, на реализацию инвестиционных проектов на территории Северо-Кавказского федерального округа")
</t>
  </si>
  <si>
    <t>http://www.minkavkaz.gov.ru/ministry/activities/</t>
  </si>
  <si>
    <t xml:space="preserve">Постановление Правительства РФ от 17.01.2017 №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</si>
  <si>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http://fondgkh.ru/finances/cat/finansovaya-podderzhka-kapitalnogo-remonta-v-2017-godu/</t>
  </si>
  <si>
    <t xml:space="preserve">Постановление Правительства РФ от 25.08.2017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</si>
  <si>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http://fondgkh.ru/finances/cat/metodicheskie-materialyi-i-rekomendatsii/</t>
  </si>
  <si>
    <t xml:space="preserve">Постановление Правительства РФ от 30.10.2014 № 1119 (ред. от 15.12.2016)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технологий")Постановление Правительства РФ от 20.01.2016 № 15 (ред. от 01.03.2018) "Об утверждении Правил предоставления иных межбюджетных трансфертов из федерального бюджета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
</t>
  </si>
  <si>
    <t xml:space="preserve">http://minsvyaz.ru/ru/activity/directions/445/
https://gisp.gov.ru/support-measures/list/8796030/
</t>
  </si>
  <si>
    <t xml:space="preserve"> Стандарт Фонда развития промышленности №СФ-И-51 (утвержден Наблюдательным советом Фонда развития промышленности 17.02.2017)</t>
  </si>
  <si>
    <t>http://frprf.ru/zaymy/proekty-razvitiya/</t>
  </si>
  <si>
    <t xml:space="preserve"> Стандарт Фонда развития промышленности №СФ-И-53 (утвержден Наблюдательным советом Фонда развития промышленности 17.02.2017)</t>
  </si>
  <si>
    <t>http://frprf.ru/lizing/</t>
  </si>
  <si>
    <t xml:space="preserve"> Стандарт Фонда развития промышленности №СФ-И-55 (утвержден Наблюдательным советом Фонда развития промышленности 17.02.2017)</t>
  </si>
  <si>
    <t>http://frprf.ru/zaymy/stankostroenie/</t>
  </si>
  <si>
    <t xml:space="preserve"> Стандарт Фонда развития промышленности №СФ-И-88 (утвержден Наблюдательным советом Фонда развития промышленности 30.06.2017)</t>
  </si>
  <si>
    <t>http://frprf.ru/zaymy/konversiya/</t>
  </si>
  <si>
    <t xml:space="preserve"> Стандарт Фонда развития промышленности №СФ-И-87 (утвержден Наблюдательным советом Фонда развития промышленности 30.06.2017)</t>
  </si>
  <si>
    <t>http://frprf.ru/zaymy/komplektuyushchie-izdeliya/</t>
  </si>
  <si>
    <t xml:space="preserve"> Стандарт Фонда развития промышленности №СФ-И-51 (утвержден Наблюдательным советом Фонда развития промышленности 10.02.2017)</t>
  </si>
  <si>
    <t>http://frprf.ru/zaymy/regiony/</t>
  </si>
  <si>
    <t>Постановление Правительства РФ от 15.04.2014 № 317 (ред. от 30.03.2018) "Об утверждении государственной программы Российской Федерации "Развитие культуры и туризма" на 2013 - 2020 годы"
Постановление Правительства РФ от 02.08.2011 № 644 (ред. от 07.02.2018) "О федеральной целевой программе "Развитие внутреннего и въездного туризма в Российской Федерации (2011 - 2018 годы)"
Приказ Ростуризма от 22.04.2013 № 120-Пр/13 "Об утверждении Положения о конкурсном отборе инвестиционных проектов для включения в состав мероприятий федеральной целевой программы "Развитие внутреннего и въездного туризма в Российской Федерации (2011 - 2018 годы)" (Зарегистрировано в Минюсте России 08.11.2013 № 30337)</t>
  </si>
  <si>
    <t>https://www.mkrf.ru/about/departments/departament_turizma_i_regionalnoy_politiki/
https://www.russiatourism.ru/contents/deyatelnost/programmy-i-proekty/</t>
  </si>
  <si>
    <t xml:space="preserve">Постановление Правительства РФ от 15.04.2014 № 317 (ред. от 30.03.2018) "Об утверждении государственной программы Российской Федерации "Развитие культуры и туризма" на 2013 - 2020 годы";
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</si>
  <si>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http://www.fond-kino.ru/projects/podderzka-kinoteatrov-v-2018-godu/</t>
  </si>
  <si>
    <t xml:space="preserve">Постановление Правительства РФ от 21.01.2015 № 30 (ред. от 21.12.2017) "О федеральной целевой программе "Развитие физической культуры и спорта в Российской Федерации на 2016 - 2020 годы" (с изм. и доп., вступ. в силу с 02.01.2018)
</t>
  </si>
  <si>
    <t>http://www.minsport.gov.ru/activities/federal-programs/fiz-ra-i-sport-skryt/26377/</t>
  </si>
  <si>
    <t>Постановление Правительства РФ от 26.12.2017 № 1642 (ред. от 26.04.2018)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</si>
  <si>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https://минобрнауки.рф/проекты/современная-образовательная-среда-школьников</t>
  </si>
  <si>
    <t xml:space="preserve">Распоряжение Правительства РФ от 27.07.2007 № 1007-р
(ред. от 28.11.2017)
&lt;Меморандум о финансовой политике государственной корпорации "Банк развития и внешнеэкономической деятельности (Внешэкономбанк)"&gt;
</t>
  </si>
  <si>
    <t>http://www.veb.ru/strategy/invest/#obr</t>
  </si>
  <si>
    <t xml:space="preserve">Постановление Правительства РФ от 02.06.1995 № 545 (ред. от 11.08.1995) "О Федеральном центре проектного финансирования"
</t>
  </si>
  <si>
    <t>http://www.fcpf.ru/services/funding-projects/</t>
  </si>
  <si>
    <t>http://www.fcpf.ru/services/investment-consulting/</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</si>
  <si>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</si>
  <si>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</si>
  <si>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 xml:space="preserve">Постановление Правительства РФ от 30.12.2017 № 1706 "Об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 </t>
  </si>
  <si>
    <t>https://corpmsp.ru/bankam/programma_stimulir/</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</si>
  <si>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</si>
  <si>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</si>
  <si>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</si>
  <si>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</si>
  <si>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</si>
  <si>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</si>
  <si>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</si>
  <si>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</si>
  <si>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 xml:space="preserve">Федеральный закон от 24.07.2007 № 209-ФЗ (ред. от 27.11.2017) "О развитии малого и среднего предпринимательства в Российской Федераци
</t>
  </si>
  <si>
    <t>https://www.mspbank.ru/credit/mono-cities/</t>
  </si>
  <si>
    <t>https://www.mspbank.ru/credit/investment-credit/?SUM_FROM=5000000&amp;TARGET=67&amp;MONTHS_TO=1&amp;SUM_TO=5000000&amp;SPECIAL=74&amp;ID%5B0%5D=1268&amp;ID%5B1%5D=1269</t>
  </si>
  <si>
    <t>https://www.mspbank.ru/credit/agropark/?SUM_FROM=5000000&amp;TARGET=67&amp;MONTHS_TO=1&amp;SUM_TO=5000000&amp;SPECIAL=78&amp;ID%5B0%5D=1304&amp;ID%5B1%5D=1305</t>
  </si>
  <si>
    <t>https://www.mspbank.ru/credit/</t>
  </si>
  <si>
    <t>https://www.mspbank.ru/credit/express-invest/?SUM_FROM=5000000&amp;TARGET=67&amp;MONTHS_TO=43&amp;SUM_TO=5000000&amp;SPECIAL=76&amp;ID%5B0%5D=1286&amp;ID%5B1%5D=1287</t>
  </si>
  <si>
    <t xml:space="preserve">Постановление Правительства РФ от 22.11.2011 № 964 (ред. от 21.03.2016)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</si>
  <si>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</si>
  <si>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</si>
  <si>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</si>
  <si>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</si>
  <si>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</si>
  <si>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Постановление Правительства РФ от 15.09.2017 № 1104 (ред. от 04.05.2018)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
Постановление Правительства РФ от 24.05.2017 № 620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
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
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
Приказ Минпромторга России от 23.06.2017 № 1993 "Об утверждении Перечня высокотехнологичной продукции, работ и услуг с учетом приоритетных направлений модернизации Российской экономики и перечня высокотехнологичной продукции" (Зарегистрировано в Минюсте России 17.07.2017 № 47431)</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</si>
  <si>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</si>
  <si>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</si>
  <si>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</si>
  <si>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</si>
  <si>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Субсидии предоставляются в целях софинансирования расходных обязательств, возникающих при реализации органами государственной власти субъектов Российской Федерации и органами местного самоуправления полномочий по поддержке малого и среднего предпринимательства, по следующим направлениям: а)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б) создание и (или) развитие инфраструктуры поддержки субъектов малого и среднего предпринимательства, направленной на оказание консультационной поддержки; в) создание и (или) развитие инфраструктуры поддержки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и (или) экспорт товаров (работ, услуг);г) предоставление субсидий на софинансирование капитальных вложений в объекты государственной собственности субъектов Российской Федерации и (или) муниципальной собственности; д) содействие развитию молодежного предпринимательства; е) поддержка субъектов малого и среднего предпринимательства, осуществляющих деятельность в монопрофильных муниципальных образованиях по следующим мероприятиям:- 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строительство (реконструкцию) для собственных нужд производственных зданий, строений и сооружений либо приобретение оборудования в целях создания и (или) развития либо модернизации производства товаров (работ, услуг);- 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 поддержка начинающих субъектов малого предпринимательства, включающая субсидирование части затрат субъектов малого и среднего предпринимательства (гранты) - производителей товаров, работ, услуг, предоставляемые на условиях долевого финансирования целевых расходов по уплате первого взноса (аванса) при заключении договора лизинга оборудования, выплатами по передаче прав на франшизу (паушальный взнос);- поддержка и развитие субъектов малого и среднего предпринимательства, занимающихся социально значимыми видами деятельности (центры времяпрепровождения детей; дошкольные образовательные центры);-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фондов содействия кредитованию (гарантийных фондов, фондов поручительств) – капитализация РГО;-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 – капитализация региональных МФО.</t>
  </si>
  <si>
    <t>Программой предусматривается создание механизма поддержки инвестиционных проектов, реализуемых на территории Российской Федерации на основе проектного финансирования, способствующего увеличению объемов кредитования организаций реального сектора экономики на долгосрочных и льготных условиях. 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банком-кредитором и (или) международной финансовой организацией (предоставляет 80% заемного финансирования), Российской Федерацией (предоставляет государственную гарантию на сумму 25% стоимости кредита).</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</si>
  <si>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</si>
  <si>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Фонд осуществляет финансирование инвестиционных проектов в следующих формах:1. Участие в уставном (складочном) капитале юридических лиц, в том числе: а. участие в уставном капитале специализированных проектных компаний, создаваемых в целях реализации Проектов; б. приобретение акций (долей) в уставном капитале существующих юридических лиц путем увеличения уставного капитала в рамках дополнительных эмиссий / внесения дополнительного вклада;2. Предоставление денежных средств в форме займов. Объем финансирования Фонда составляет от 100 миллионов до 1 миллиарда рублей, доля участия средств Фонда в проекте не должна превышать 40% от общей стоимости его реализации, а доля собственных средств инвестора – не менее 15%, предельный срок возврата средств Фонда - не более 8 лет. Фонд участвует в уставном капитале Инициатора Проекта на следующих дополнительных условиях:- доля Фонда в уставном капитале Инициатора Проекта не может составлять более 49 процентов от уставного капитала на дату подачи заявки на участие в отборе Инвестиционных проектов в Фонд;- выкуп доли Фонда Инициатором Проекта и (или) Иными участниками Проекта осуществляется по цене, равной сумме Средств Фонда, направленных на финансирование Инвестиционного проекта и инвестиционной премии; Фонд предоставляет заем Инициатору Проекта на следующих основных дополнительных условиях:- графиком погашения займа (основного долга) может быть предусмотрена отсрочка на срок не более 3 лет с Даты выдачи займа;- процентная ставка за пользование средствами Фонда составляет 5% годовых.</t>
  </si>
  <si>
    <t>Содействие в реализации новых инвестиционных проектов, сопровождение проектов от момента обращения в Фонд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</si>
  <si>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 xml:space="preserve">- Предоставление грантов на конкурсной основе некоммерческим неправительственным организациям,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</si>
  <si>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</si>
  <si>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на осуществление научно-исследовательских и опытно-конструкторских работ и проведение испытаний колесных транспортных средств (далее - работы) понимаются затраты производителя на оплату труда сотрудников производителя, участвующих в осуществлении работ, материальные расходы, непосредственно связанные с выполнением работ, стоимость услуг по осуществлению работ сторонними организациями, понесенные производителями с 1 января 2018 г. Субсидия предоставляется в размере до 90 процентов суммы затрат.</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</si>
  <si>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</si>
  <si>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Субсидии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магистральных седельных тягачей, по договорам лизинга с сельскохозяйственными товаропроизводителями, субъектами малого и среднего предпринимательства,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</si>
  <si>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2015 - 2016 годах. Субсидии по кредитам предоставляются в целях возмещения части затрат на уплату процентов по кредитам, привлеченным в 2015 - 2016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</si>
  <si>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Субсидированию подлежит 97 процентов следующих фактически понесенных в отчетном периоде затрат, связанных с реализацией производителем проекта по разработке комплекса электронных и электрических систем транспортного средства, адаптируемого к дистанционному и автономному управлению:- оплата труда сотрудников, непосредственно участвующих в выполнении научно-исследовательских и опытно-конструкторских работ- накладные расходы (не более 250 процентов фонда оплаты труда вышеуказанных сотрудников;- материальные расходы, непосредственно связанные с выполнением научно-исследовательских и опытно-конструкторских работ. Субсидия производителям предоставляется один раз в месяц и не превышает 1 млрд. рублей.</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</si>
  <si>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</si>
  <si>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Субсидия предоставляется в размере до 90 процентов суммы затрат.</t>
  </si>
  <si>
    <t>Для компенсации принимаются затраты на оплату электрической энергии, используемой в производственных целях: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</si>
  <si>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</si>
  <si>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</si>
  <si>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</si>
  <si>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</si>
  <si>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</si>
  <si>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Субсидия предоставляется ежеквартально, в целях возмещения (компенсации) фактически осуществленных не ранее 1 января 2013 г. и документально подтвержденных затрат организации: а) на платежи (кроме первоначального платежа) по договорам лизинга, в размере 50 процентов суммы фактически понесенных затрат, а с 1 января 2016 г. - 100 процентов суммы фактически понесенных затрат;(б) на уплату процентов по кредитам, полученным в кредитных организациях на цели реализации проектов,  в размере 100 процентов ключевой ставки Центрального банка Российской Федерации; в) на перевозку железнодорожным транспортом готовой продукции по территории Дальневосточного федерального округа в размере 100 процентов общей суммы фактически понесенных затрат.</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</si>
  <si>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</si>
  <si>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</si>
  <si>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Размер субсидий, предоставляемых одной организации в соответствии с настоящими Правилами в течение 3 месяцев, не может превышать 75 млн. рублей. Субсидии на возмещение процентов, начисленных и уплаченных по просроченной ссудной задолженности, не предоставляются.</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</si>
  <si>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</si>
  <si>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включая отчисления на амортизацию объектов основных средств и нематериальных активов, используемых при выполнении указанных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</si>
  <si>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</si>
  <si>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</si>
  <si>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Расходные обязательства субъектов Российской Федерации, на исполнение которых предусмотрено софинансирование за счет средств федерального бюджета, представляют собой обязанности субъектов Российской Федерации по финансированию следующих направлений деятельности: а) внедрение энергосберегающих производственных технологий и оборудования, а также проведение исследований для реализации инвестиционных проектов; б) разработка и внедрение на промышленных предприятиях принципа бережливого производства, направленного на повышение эффективности производства и конкурентоспособности; в) разработка и реализация программ повышения производительности труда на промышленных предприятиях; г) уплата процентов по кредитам и займам, полученным промышленными предприятиями в российских кредитных организациях и государственной корпорации "Банк развития и внешнеэкономической деятельности (Внешэкономбанк)" в 2013 - 2016 годах в рублях на реализацию инвестиционных проектов, связанных с производством высокотехнологичной конкурентоспособной продукции; д) модернизация и техническое перевооружение производственных мощностей промышленных предприятий, направленные на создание и (или) развитие производства новой высокотехнологичной конкурентоспособной продукции, в том числе в соответствии с утвержденными отраслевыми планами импортозамещения; е) разработка и внедрение инновационных технологий, научно-исследовательских работ и опытно-конструкторских разработок для реализации инвестиционных проектов; ж) уплата промышленными предприятиями части лизинговых платежей и (или) возмещение части первоначального взноса при заключении договора лизинга отечественного оборудования, необходимого для реализации инвестиционных проектов; з) приобретение исключительных прав на патенты, а также лицензий на использование изобретений, промышленных образцов, полезных моделей и новых технологий для реализации инвестиционных проектов.</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</si>
  <si>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</si>
  <si>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</si>
  <si>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</si>
  <si>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</si>
  <si>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в размере двух третьих суммы затрат организации на уплату процентов по кредиту в расчетном периоде. При этом размер субсидии не может превышать величину, рассчитанную исходя из двух третьих установленной ставки рефинансирования Центрального банка Российской Федерации, действующей на дату уплаты процентов по кредиту. Субсидии по лизинговым платежам предоставляются в размере двух третьих суммы затрат лизинговой компании на уплату процентов по кредитам, полученным лизинговой компанией для приобретения судна, и дохода лизинговой компании, являющихся частями лизингового платежа. При этом размер предоставляемой субсидии не может превышать сумму, рассчитанную как произведение двух третьих установленной ставки рефинансирования Центрального банка Российской Федерации, действующей на дату уплаты организацией лизингового платежа, количества дней между последним и предпоследним лизинговыми платежами и остаточной стоимости судна, разделенное на умноженное на 100 процентов количество дней в году.</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</si>
  <si>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</si>
  <si>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</si>
  <si>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</si>
  <si>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</si>
  <si>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</si>
  <si>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</si>
  <si>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</si>
  <si>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</si>
  <si>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</si>
  <si>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-сопровождение мероприятий по привлечению в моногорода работников из субъектов Российской Федерации (в т.ч.  содействие организационному набору работников из трудоизбыточных регионов России);-информационная и методологическая поддержка работодателей моногородов в вопросах обеспечения трудовыми ресурсами;-комплексное сопровождение инвестиционных проектов в моногородах в части их обеспеченности трудовыми ресурсами;- разработка, реализация и продвижение проектов, способствующих улучшению демографической ситуации, привлечению и закреплению трудовых ресурсов в моногородах;- реализация проектов и инициатив по улучшению имиджа моногородов;- внедрение передовых практик в систему дополнительного профессионального образования и профессионального обучения в моногородах и пр.</t>
  </si>
  <si>
    <t>Финансовая поддержка предоставляется на: а) возмещение части расходов на уплату процентов за пользование займом (кредитом), полученным в целях оплаты работ по капитальному ремонту общего имущества в многоквартирном доме; б) возмещение части расходов на оплату работ по энергосбережению и повышению энергетической эффективности, выполненных в ходе капитального ремонта общего имущества в многоквартирном доме.</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</si>
  <si>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</si>
  <si>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Программа субсидирования реализуется Минэкономразвития России при участии АО «Корпорация «МСП». Субсидии предоставляются российским кредитным организациям (далее - уполномоченные банки) Основные условия: а) уполномоченным банком с заемщиком в период с 1 января до 30 ноября 2018 г. заключен кредитный договор (соглашение), предусматривающий обязательства уполномоченного банка предоставить заемщику кредит на условиях, предусмотренных программой; б) кредит предоставлен заемщику по кредитному договору (соглашению) на инвестиционные цели или по кредитному договору (соглашению) на пополнение оборотных средств; в) процентная ставка по кредиту должна составлять для заемщика не более 6,5 процента годовых на период предоставления уполномоченному банку субсидии по кредитному договору (соглашению) в соответствии с настоящими Правилами; г) кредитный договор (соглашение) не предусматривает взимание с заемщика комиссий и сборов, иных платежей, за исключением платы за пользование лимитом кредитной линии (за резервирование кредитной линии), взимаемой за не использованный заемщиком остаток лимита кредитной линии, платы за досрочное погашение кредита, а также штрафных санкций в случае неисполнения заемщиком условий кредитного договора (соглашения);д) суммарный объем кредитов, которые могут быть выданы одному заемщику, не может превышать 1 млрд. рублей на инвестиционные цели или 100 млн. рублей на пополнение оборотных средств; е) кредитный договор (соглашение) предусматривает получение заемщиком кредита в рублях.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</si>
  <si>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</si>
  <si>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АО «МСП Банк» предоставляет гарантии субъектам МСП в массовом сегменте рынка (банковские гарантии от 25 млн. руб. до 100 млн. рублей).АО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</si>
  <si>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     В рамках поддержки субъектов МСП в АО «МСП Банк» утверждены кредитные продукты в соответствии с условиями Программы стимулирования кредитования субъектов малого и среднего предпринимательства (Программа «6,5%»). Основной целью данных кредитных продуктов является повышение эффективности и доступности кредитов для субъектов МСП, осуществляющих деятельность в приоритетных отраслях экономики и/или реализующих инвестиционные проекты в таких отраслях. Условия продуктов предусматривают предоставление финансирования: на инвестиционные цели (на срок до 7 лет по ставке 9,1% и 10,1% годовых, сумма кредита от 5 - 500 млн. руб.),на цели пополнения оборотных средств (на срок до 3 лет по ставке 9,6% и 10,6% годовых, сумма кредита от 5 - 500 млн. руб.),исполнителей контрактов в рамках Федеральных законов от 18.07.2011 № 223-ФЭ «О закупках товаров, работ, услуг отдельными видами юридических лиц» и от 05.04.2013 № 44-ФЗ «О контрактной системе в сфере закупок товаров, работ, услуг для обеспечения государственных и муниципальных нужд» (на срок до 3 лет по ставке 9,6% и 10,6% годовых, сумма кредита от 5 - 500 млн. руб.).В рамках указанных кредитных продуктов возможно предоставление финансирования на рыночных условиях по ставке: на инвестиционные цели от 9,6% годовых, на цели пополнения оборотных средств от 10,1% годовых</t>
  </si>
  <si>
    <t>-   Условия продуктов предусматривают предоставление финансирования:- для резидентов свободного порта Владивосток и осуществляющим свою деятельность в соответствии с Федеральным законом от 13 июля 2015 г. №9 212-ФЗ «О свободном порте Владивосток»: на инвестиционные цели (на срок до 7 лет по ставке 8,9% и 9,9% годовых, сумма кредита от 3 - 500 млн. руб.),на цели пополнения оборотных средств (на срок до 3 лет по ставке 9,6% и 10,6% годовых, сумма кредита от 3 -25 млн. руб.).- для резидентов приграничных территорий в соответствии с «Концепцией развития приграничных территорий субъектов РФ, входящих в состав Дальнего Востока и Байкальского региона», утвержденной распоряжением Правительства Российской Федерации от 28.10.2015 № 2193-р):на инвестиционные цели (на срок до 7 лет по ставке 8,9% и 9,9% годовых, сумма кредита от 3 - 500 млн. руб.),на цели пополнения оборотных средств (на срок до 3 лет по ставке 9,6% и 10,6% годовых, сумма кредита от 3 - 500 млн. руб.).- для резидентов территорий опережающего социально- экономического развития в соответствии с Федеральным законом от 29 декабря 2014 года № 473-ФЭ «О территориях опережающего социально-экономического развития в Российской Федерации»: на инвестиционные цели (на срок до 7 лет по ставке 8,9% и 9,9% годовых, сумма кредита от 3 - 500 млн. руб.),на цели пополнения оборотных средств (на срок до 3 лет по ставке 9,6% и 10,6% годовых, сумма кредита от 3 - 25 млн. руб.).- для субъектов МСП, получивших земельный участок на территории ДФО в соответствии с 119-ФЗ:на инвестиционные цели (на срок до 7 лет по ставке 8,9% и 9,9% годовых, сумма кредита от 3 - 25 млн. руб.),на цели пополнения оборотных средств (на срок до 3 лет по ставке 9,6% и 10,6% годовых, сумма кредита от 3 - 25 млн. руб.).</t>
  </si>
  <si>
    <t>-  Продуктовая линейка АО «МСП Банк» включает специальные финансовые продукты, сфокусированные на поддержку женского предпринимательства. Условия продуктов предусматривают предоставление финансирования: на инвестиционные цели (на срок до 3 лет по ставке 10,6% годовых, сумма кредита от 1 - 15 млн. руб.),на цели пополнения оборотных средств (на срок до 1 года по ставке 10,6% годовых, сумма кредита от 1 - 5 млн. руб.).В рамках указанных кредитных продуктов возможно предоставление финансирования на рыночных условиях по ставке: на инвестиционные цели от 9,6% годовых, на цели пополнения оборотных средств от 10,1% годовых</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</si>
  <si>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</si>
  <si>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</si>
  <si>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</si>
  <si>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</si>
  <si>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Реализация специальных программ по поддержке экспорта: Компенсация части затрат на транспортировку сельскохозяйственной и продовольственной продукции Размещение продукции компании в дегустационно-демонстрационном павильоне в иностранном государстве Made in Russia. Сертификация продукции Made in Russia Сертификация производителя. Компенсация по экспортным кредитам коммерческих банков. Обеспечение участия в дегустационно-демонстрационных мероприятиях. Компенсация части затрат на транспортировку высокотехнологичной продукции. Компенсация затрат на сертификацию российской продукции. Компенсация затрат на патентование за рубежом</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</si>
  <si>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настоящих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</si>
  <si>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Юридические лица, соответствующие следующим требованиям: а) наличие статуса юридического лица, зарегистрированного на территории Российской Федерации; б) отсутствие просроченной (неурегулированной) задолженности по налогам, сборам и иным обязательным платежам в бюджеты бюджетной системы Российской Федерации, в том числе в государственные внебюджетные фонды; в) отсутствие статуса кредитной организации, страховой организации, инвестиционного фонда, негосударственного пенсионного фонда, профессионального участника рынка ценных бумаг, ломбарда, а также участника соглашений о разделе продукции.</t>
  </si>
  <si>
    <t>Отбор инвестиционных проектов для предоставления гарантий по кредитам, выданным в целях реализации инвестиционных проектов, осуществляется в соответствие с Постановление Правительства Российской Федерации от 11.10.2014 № 1044Отбор инвестиционных проектов, российских кредитных организаций и международных финансовых организаций для участия в Программе поддержки инвестиционных проектов, реализуемых на территории Российской Федерации на основе проектного финансирования, осуществляет Межведомственная комиссия по отбору инвестиционных проектов, российских кредитных организаций и международных финансовых организаций, образованная Постановлением Правительства РФ от 09.12.2014 №1341. Минэкономразвития России осуществляет ведение реестра инвестиционных проектов, отобранных для участия в Программе поддержки инвестиционных проектов, реализуемых на основе проектного финансирования, который публикуется на официальном сайте министерства. Размер процентной ставки для лица, которому предоставляется кредит в целях реализации инвестиционного проекта не должен превышать уровень процентной ставки, устанавливаемой ЦБ РФ, при предоставлении уполномоченным банкам кредитных средств плюс 2,5 процента годовых.</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</si>
  <si>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</si>
  <si>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</si>
  <si>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Юридические лица – инициаторы инвестиционных проектов, за исключением градообразующих организаций, соответствующих следующим основным условиям:- ежегодная стоимость товаров (работ, услуг), приобретаемых у градообразующей организации Моногорода, не превышает 50 процентов ежегодной стоимости всех товаров (работ, услуг), приобретаемых в целях реализации Инвестиционного проекта;- ежегодная выручка от реализации товаров (работ, услуг) градообразующей организации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реализация Инвестиционного проекта предполагает создание новых рабочих мест в Моногороде;- сумма собственных средств Инициатора Проекта, планируемых для направления на финансирование Проекта, составляет не менее 15 (пятнадцати) процентов от Общей стоимости затрат, связанных с Реализацией Инвестиционного проекта, в течение всей Инвестиционной фазы Проекта;- наличие обеспечения исполнения обязательств перед Фондом.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</si>
  <si>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</si>
  <si>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</si>
  <si>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</si>
  <si>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</si>
  <si>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Конкурс проводится Фондом президентских грантов в соответствии с распоряжением Президента Российской Федерации от 19.02.2018 № 32-рп «Об обеспечении в 2018 году государственной поддержки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</si>
  <si>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Субсидии предоставляются производителям при выполнении следующих основных условий: а) производитель является юридическим лицом, зарегистрированным на территории Российской Федерации; б) производителю присвоен международный идентификационный код изготовителя (WMI), и производитель осуществляет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в) производитель соответствует одному из следующих требований:- производитель заключил специальный инвестиционный контракт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N 708 "О специальных инвестиционных контрактах для отдельных отраслей промышленности" (далее - специальный инвестиционный контракт);- производитель осуществляет   производство в режиме промышленной сборки; производитель является аффилированным лицом организации, осуществляющей производство в режиме промышленной сборки, признанным таковым в соответствии с антимонопольным законодательством Российской Федерации; г) производитель осуществляет работы своими силами на базе расположенного на территории Российской Федерации собственного научно-технического центра, и (или) с привлечением иных организаций, расположенных на территории Российской Федерации; д) количество сотрудников производителя, занятых в осуществлении работ, составляет не менее 100 человек, либо производитель имеет договор об осуществлении работ с иными организациями, общее количество сотрудников которых (занятых в осуществлении работ) составляет не менее 300 человек; д) производитель реализует инвестиционный проект, бизнес-план которого предусматривает:- начало выпуска и реализации продукции автомобилестроения не позднее 5 лет с даты заключения договора о предоставлении субсидии;- получение выручки от реализации продукции автомобилестроения за период с даты заключения договора о предоставлении субсидии по 31 декабря 2025 г. в размере, превышающем сумму запрашиваемой субсидии не менее чем в 2 раза.</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</si>
  <si>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</si>
  <si>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</si>
  <si>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</si>
  <si>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Российские лесоперерабатывающие предприятия Дальневосточного федерального округа. Субсидии предоставляются организациям на следующих условиях:- сумма капитальных вложений в реализацию проекта, участниками которого являются организации, произведенных по состоянию на 1 января 2016 г., составляет не менее 1 млрд. рублей;- наличие соглашения, заключенного с субъектом Российской Федерации, о реализации проекта по организации центра комплексной переработки древесины, предусматривающего достижение следующих минимальных значений целевых показателей (индикаторов):а) сумма осуществляемых инвестиций - не менее 300 млн. рублей; б) создание новых рабочих мест - не менее 50 единиц; в) установленные мощности по переработке низкосортной древесины - не менее 50000 куб. метров в год входящего сырья.</t>
  </si>
  <si>
    <t>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t>
  </si>
  <si>
    <t>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Заинтересованными органами в отношении инвестиционных проектов, реализуемых: а) на лесных участках, находящихся в собственности субъектов Российской Федерации или муниципальных образований, являются органы государственной власти субъектов Российской Федерации или органы местного самоуправления соответственно; б)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передано Российской Федерацией органам государственной власти субъектов Российской Федерации в соответствии с частью 1 статьи 83 Лесного кодекса Российской Федерации, являются органы государственной власти субъектов Российской Федерации; в)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не передано Российской Федерацией органам государственной власти субъектов Российской Федерации в соответствии с частью 2 статьи 83 Лесного кодекса Российской Федерации, а также на лесных участках в границах земель лесного фонда на территориях субъектов Российской Федерации, по которым принято решение об изъятии переданных Российской Федерацией в соответствии с частью 1 статьи 83 Лесного кодекса Российской Федерации полномочий у органа государственной власти субъекта Российской Федерации в установленном порядке, является Федеральное агентство лесного хозяйства.</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</si>
  <si>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</si>
  <si>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</si>
  <si>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</si>
  <si>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</si>
  <si>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Порядок предоставления субсидии определен Постановлением Правительства Российской Федерации от 11.08.2015</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</si>
  <si>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</si>
  <si>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Субъекты Российской Федерации, региональные программы которых прошли конкурсный отбор в порядке, установленном Министерством промышленности и торговли Российской Федерации, и отвечающие следующим условиям: а) наличие нормативных правовых актов субъекта Российской Федерации, устанавливающих порядок и условия предоставления промышленным предприятиям из бюджета субъекта Российской Федерации средств, источником финансового обеспечения которых является субсидия; б) наличие в региональной программе мероприятий, срок реализации которых не превышает 3 лет; в) наличие в составе региональной программы показателей результативности мероприятий, соответствующих целевым показателям и индикаторам государственной программы, в том числе следующих обязательных показателей: создание не менее 150 новых рабочих мест (в том числе высокопроизводительных) или 5 процентов суммарной штатной численности промышленных предприятий на дату получения субсидии на реализацию мероприятий; суммарный размер привлеченных на мероприятия внебюджетных инвестиций не менее 100 млн. рублей; г) наличие бюджетных ассигнований субъекта Российской Федерации на реализацию расходных обязательств, и порядок определения размера указанных ассигнований; д) представление отчета о достижении значений показателей результативности использования субсидии по итогам года, предшествующего году получения субсидии (для заявителей, получавших субсидию в предыдущем финансовом году).</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</si>
  <si>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</si>
  <si>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Российские организации рыбохозяйственного комплекса, Субсидии по кредитам предоставляются организациям на следующих условиях: а) использование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2008 - 2016 годах на закупку судов; б)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(Внешэкономбанк)".5. Субсидии по лизинговым платежам предоставляются организациям на следующих условиях: а) использование лизинговых платежей по договорам лизинга, заключенным организациями в 2008 - 2016 годах с лизинговыми компаниями на приобретение судов; б) уплата организацией в полном размере лизинговых платежей по договорам лизинга согласно установленному графику погашения лизинговых платежей.</t>
  </si>
  <si>
    <t xml:space="preserve">Российские организации рыбохозяйственного комплекса. Субсидии по кредитам предоставляются организациям на следующих условиях: а) использование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2008 - 2016 годах на закупку судов; б)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</si>
  <si>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</si>
  <si>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</si>
  <si>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</si>
  <si>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</si>
  <si>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</si>
  <si>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</si>
  <si>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</si>
  <si>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2018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2018 году.</t>
  </si>
  <si>
    <t>Средства из бюджетов субъектов Российской Федерации предоставляются: а) сельскохозяйственным товаропроизводителям, за исключением граждан, ведущих личное подсобное хозяйство по ставкам, определенным органом, уполномоченным высшим исполнительным органом государственной власти субъекта Российской Федерации,: на 1 голову сельскохозяйственного животного, за исключением племенных животных; на 1 голову приобретенного племенного молодняка сельскохозяйственных животных (кроме приобретенного по импорту); на 1 гектар площади под сельскохозяйственной культурой;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приложением №12 к Государственной программе (далее - Правила возмещения затрат);г)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 е) на возмещение части затрат сельскохозяйственных товаропроизводителей на уплату страховых премий, начисленных по договорам сельскохозяйственного страхования в области растениеводства и (или) животноводства.</t>
  </si>
  <si>
    <t>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</si>
  <si>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</si>
  <si>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Юридические лица, зарегистрированные и осуществляющие свою основную уставную деятельность на территории Северо-Кавказского федерального округа, реализующие инвестиционные проекты на территории Северо-Кавказского федерального округа. Гарантия предоставляется при соблюдении основных следующих условий: а) отсутствие у принципала просроченной (неурегулированной) задолженности по денежным обязательствам перед Российской Федерацией, а также по обязательным платежам в бюджетную систему Российской Федерации; б) принятие принципалом обязательств по сокращению размеров вознаграждений (премий, бонусов и иных стимулирующих выплат) руководящего состава (членов совета директоров (наблюдательного совета), членов коллегиального исполнительного органа, единоличного исполнительного органа и его заместителей, главного бухгалтера (иного должностного лица принципала, на которое возложено ведение бухгалтерского учета), руководителей самостоятельных структурных подразделений) принципала на период оказания государственной гарантийной поддержки в соответствии Правилами предоставления государственных гарантий; в) наличие иного (кроме гарантии) обеспечения исполнения обязательств принципала по кредитному договору. При этом общая сумма обеспечения исполнения обязательств принципала по кредитному договору, включая гарантию, должна составлять не менее 100 процентов суммы кредита (основного долга); г) предоставление в пользу Российской Федерации в лице Министерства финансов Российской Федерации государственной гарантии субъекта Российской Федерации, на территории которого предусматривается реализовывать инвестиционный проект, на сумму не менее 10 процентов суммы привлекаемого принципалом кредита (основного долга) в обеспечение исполнения обязательств принципала перед Российской Федерацией по кредитному договору, которые возникнут в будущем в результате уступки прав требований; д) удовлетворительное финансовое состояние принципала.</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</si>
  <si>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быть признанными аварийными и подлежащими сносу или реконструкции; б) быть старше 5, но менее 60 лет; в) оснащены коллективными (общедомовыми) приборами учета потребления коммунальных ресурсов, (тепловой энергии, электрической энергии), и расчет за коммунальные услуги должен осуществляться на основании таких приборов учета; г) финансирование капитального ремонта должно быть без привлечения средств регионального оператора, сформированных за счет взносов собственников других многоквартирных домов.</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</si>
  <si>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в 2017 – 2018 годах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</si>
  <si>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</si>
  <si>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Субъектом поддержки является субъект Российской Федерации. Критерии отбора проектов, реализуемых субъектами Российской Федерации:1. совокупная выручка резидентов на 10-й год реализации проекта;2. отношение совокупной выручки резидентов за 10-й год реализации проекта к совокупному осуществленному и планируемому объему финансирования создания инфраструктуры за счет средств федерального бюджета субъекта Российской Федерации на конец 10-го года реализации проекта;3. количество высокопроизводительных рабочих мест на конец 10-го года реализации проекта;4. количество резидентов на конец 10-го года реализации проекта;5. совокупная добавленная стоимость, получаемая на территории проекта, рассчитанная за 10-й год реализации проекта. Значения критериев отбора определяются исходя из типа проекта (индустриальный парк или технопарк) и численности населения субъекта Российской Федерации (более или менее 500 тыс. человек)</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</si>
  <si>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17.02.2017).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30.06.2017). Подача заявок на получение займа осуществляется в онлайн режиме через Личный кабинет  Фонда развития промышленности</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</si>
  <si>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</si>
  <si>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1. Субсидии предоставляются по следующим направлениям госпрограмм субъектов Российской Федерации, соответствующим целям и задачам ФЦП «Развитие физической культуры и спорта в Российской Федерации на 2016 - 2020 годы» (далее - Программа):а) строительство в субъектах Российской Федерации (в том числе в образовательных организациях, реализующих основные общеобразовательные программы) малобюджетных физкультурно-спортивных объектов шаговой доступности, стоимость строительства каждого из которых составляет не более 100 млн. рублей, а также плоскостных сооружений, стоимость строительства каждого из которых составляет не более 25 млн. рублей, по проектам, рекомендованным Минспорта России для повторного применения и (или) включенным в реестр типовой проектной документации, обеспечивающим, в частности, доступность этих объектов для лиц с ограниченными возможностями здоровья и инвалидов. При этом стоимость строительства плоскостных сооружений в зависимости от их вида и содержания не превышает:12 млн. рублей - для плоскостных спортивных сооружений, предназначенных для проведения физкультурных мероприятий по игровым видам спорта, а также занятий физической культурой и спортом;25 млн. рублей - для плоскостных спортивных сооружений, являющихся межшкольными стадионами, предназначенными для проведения спортивных и физкультурных мероприятий, в том числе в рамках общеобразовательных программ, а также занятий физической культурой и спортом; б) строительство и реконструкция инфраструктуры региональных спортивно-тренировочных центров государственной собственности субъектов Российской Федерации (муниципальной собственности), соответствующих установленным Министерством спорта Российской Федерации предельным ценам на строительство. Перечень региональных спортивно-тренировочных центров, необходимых для подготовки спортсменов сборных команд Российской Федерации, утверждается Министерством спорта Российской Федерации; в) закупка комплектов искусственных покрытий для футбольных полей для спортивных детско-юношеских школ. Закупка может включать доставку, укладку и сертификацию полей; г) закупка спортивного оборудования для специализированных детско-юношеских спортивных школ олимпийского резерва и училищ олимпийского резерва; д) развитие спортивной инфраструктуры Северо-Кавказского федерального округа; е) развитие спортивной инфраструктуры Дальневосточного федерального округа; ж) реконструкция объектов спортивной инфраструктуры Республики Крым и г. Севастополя; з) создание объектов спорта в рамках государственно-частного (муниципально-частного) партнерства.2. Субсидии предоставляются в целях финансового обеспечения мероприятий по развитию объектов спорта согласно перечню, утвержденному Минспорта России, и предназначенных для создания на их базе региональных центров подготовки спортсменов по базовым для региона, в котором расположен соответствующий объект спорта, видам спорта. Субсидии предоставляются Министерством спорта Российской Федерации в пределах бюджетных ассигнований, предусмотренных федеральным законом о федеральном бюджете на очередной финансовый год и плановый период, и лимитов бюджетных обязательств, утвержденных на цели, указанные  в ФЦП Минспорта России.</t>
  </si>
  <si>
    <t xml:space="preserve">1. Субсидии предоставляются при соблюдении следующих условий:а) представление субъектами Российской Федерации в Минспорта России  государственных программ субъектов Российской Федерации или подпрограмм государственных программ субъектов Российской Федерации, соответствующих целям и задачам Программы, мероприятия которых удовлетворяют условиям и требованиям Программы (далее - государственная программа субъекта Российской Федерации);б)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 субъекта Российской Федерации по реализации государственной программы субъекта Российской Федерации. Конкурсный отбор государственных программ субъектов Российской Федерации проводится ежегодно в соответствии с порядком, установленным Министерством спорта Российской Федерации. При этом нарушение сроков ввода в эксплуатацию объектов капитального строительства, строительство которых велось с использованием субсидий, более чем на один год является основанием для отклонения последующих заявок субъекта Российской Федерации в ходе конкурсного отбора государственных программ субъектов Российской Федерации до ввода этих объектов в эксплуатацию. Государственные программы субъектов Российской Федерации, представленные субъектами Российской Федерации в Минспорта России, должны отвечать следующим критериям: а) соответствие целям, задачам, целевым показателям и индикаторам Программы; б) соответствие направлениям, предусмотренным ФЦП Минспорта России, с учетом уровня обеспеченности населения региона физкультурно-спортивными объектами; в) обоснованность ресурсного обеспечения комплекса мероприятий государственной программы субъекта Российской Федерации, в том числе источников финансирования и сроков осуществления; г) обеспечение результативности, а также социально-экономической эффективности реализации государственной программы субъекта Российской Федерации. Субсидии предоставляются на основании соглашения между Минспорта России и высшим исполнительным органом государственной власти субъекта Российской Федерации о предоставлении субсидии (далее - соглашение), заключаемого по форме, утверждаемой Минспорта России. К соглашению прилагаются перечень объектов капитального строительства с указанием наименований, адресов (при наличии), мощности объектов, стоимости (предельной стоимости) указанных объектов с реквизитами положительного заключения об эффективности использования средств федерального бюджета, направляемых на капитальные вложения, утвержденного в порядке, предусмотренном Правилами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утвержденными Постановлением Правительства Российской Федерации от 12 августа 2008 г. № 590 «О порядке проведения проверки инвестиционных проектов на предмет эффективности использования средств федерального бюджета, направляемых на капитальные вложения», а также график выполнения мероприятий по проектированию и (или) строительству (реконструкции).2. Министерство спорта Российской Федерации заключает с организацией соглашение о предоставлении субсидии, предусматривающее: а) целевое назначение и размер субсидии; б) сроки реализации мероприятий; в) осуществление Минспорта России  и органами государственного финансового контроля проверок соблюдения условий, установленных соглашением, а также согласие организации на проведение этих проверок; г) порядок возврата средств, израсходованных организацией, в случае установления факта нарушения условий использования субсидии, определенных настоящими Правилами и соглашением; д) сведения о мероприятиях, а также перечень этих мероприятий; е) сведения о размере собственных средств, направляемых организацией на реализацию мероприятий; ж) график перечисления субсидии; з) значение показателя результативности использования субсидии; и) срок и порядок представления организацией документов и отчетности о реализации мероприятий по форме, установленной Минспорта России; к) обязательство организации заключить договор с дирекцией федеральной целевой программы «Развитие физической культуры и спорта в Российской Федерации на 2016 - 2020 годы» на выполнение работ по планированию, организации и контролю мероприятий; л) иные условия, регулирующие порядок предоставления субсидии. Перечисление субсидии осуществляется на расчетный счет организации, открытый в кредитной организации, в соответствии с заявкой, направленной организацией в Минспорта России, на основании соглашения. Организация представляет в Минспорта России отчет об использовании субсидии по форме и в сроки, которые установлены соглашением. </t>
  </si>
  <si>
    <t>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должны включать в себя одно или несколько из следующих мероприятий: а) модернизация инфраструктуры общего образования (проведение капитального ремонта, реконструкции, строительства зданий, пристроя к зданиям общеобразовательных организаций, возврат в систему общего образования зданий, используемых не по назначению, приобретение (выкуп), аренда зданий и помещений, в том числе оснащение новых мест в общеобразовательных организациях средствами обучения и воспитания; б) оптимизация загруженности общеобразовательных организаций (эффективное использование имеющихся помещений, повышение эффективности использования помещений образовательных организаций разных типов, включая образовательные организации дополнительного, профессионального и высшего образования, проведение организационных мероприятий, направленных на оптимизацию образовательной деятельности, и кадровых решений);в) поддержка развития негосударственного сектора общего образования. Субсидии предоставляются бюджетам субъектов РФ, заявки которых прошли отбор в порядке, установленном Минобрнауки России.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общеобразовательных организациях в одну смену, динамики численности детей школьного возраста и сохранения существующего односменного режима обучения; б) наличие зданий, находящихся в аварийном состоянии и (или) требующих капитального ремонта и (или) не имеющих санитарно-гигиенических помещений, требующих перевода обучающихся на новые места с современными условиями обучения и (или) сменности обучения в общеобразовательных организациях; в) наличие региональной программы, предусматривающей соответствующие мероприятия;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</si>
  <si>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необходимо:1. Обратиться за предоставлением кредита/займа в банк-партнер/организацию-партнер АО «Корпорация «МСП» (перечень партнеров размещен на сайте АО «Корпорация «МСП» по адресу http://www.corpmsp.ru/bankam/list_banki/; http://corpmsp.ru/finansovaya-podderzhka/garantiynaya-podderzhka-subektov-msp-ngs/nezavisimye-garantii-korporatsii-msp/spisok-akkreditovannyh-organizatsij-partnerov/);2. Получить предварительное одобрение кредита/займа с условием предоставления гарантии АО «Корпорация «МСП» и поручительства РГО;3.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</si>
  <si>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Российские кредитные организации, отобранные в соответствии с Программой субсидирования (далее - уполномоченные банки).Заемщик уполномоченного банка (получатель льготного кредита) на день заключения кредитного договора (соглашения) должен соответствовать следующим требованиям: а) являться субъектом МСП и не относиться к субъектам МСП, указанным в частях 3 и 4 статьи 14 Федерального закона «О развитии малого и среднего предпринимательства в Российской Федерации», на дату заключения кредитного договора (соглашения);б) осуществлять деятельность в одной или нескольких отраслях по перечню согласно Программе субсидирования; в) обладать статусом налогового резидента Российской Федерации; г) в отношении заемщика не должно быть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(банкротстве);д) не иметь просроченной задолженности по налогам, сборам и иным обязательным платежам в бюджеты бюджетной системы Российской Федерации ;е) не иметь задолженности перед работниками (персоналом) по заработной плате; ж) не иметь в течение периода, равного 180 календарным дням, предшествующего не более чем на 3 месяца дате принятия уполномоченным банком решения о предоставлении заемщику кредита, просроченных на срок свыше 30 календарных дней платежей по обслуживанию кредитного портфеля (положительная кредитная история).</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</si>
  <si>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</si>
  <si>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</si>
  <si>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</si>
  <si>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</si>
  <si>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   Субъекты МСП.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 Цель кредитования: на организацию и (или) развитие бизнеса на территории моногородов, в том числе на:1.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Допускаются страховые взносы (в Пенсионный фонд России, фонд социального страхования, фонд медицинского страхования), налог с зарплаты (НДФЛ).2. финансирование инвестиций: - приобретение, реконструкция, модернизация, ремонт основных средств. строительство зданий и сооружений производственного назначения.</t>
  </si>
  <si>
    <t>Субъекты МСП. Требования к заемщикам:  в соответствии требованиям Программы стимулирования малого и среднего предпринимательства, а также требованиям АО «МСП Банк».</t>
  </si>
  <si>
    <t>В целях получения кредитования в АО «МСП Банк» необходимо:1. Соответствовать требованиям программы и АО «МСП Банк»;2. Обратиться в АО «МСП Банк» за предоставлением кредита. Информация о финансовой поддержке размещена на сайте АО «МСП Банк» по адресуhttp://www.mspbank.ru/Predprinimatelyam/direct-credit</t>
  </si>
  <si>
    <t>Субъекты МСП – сельскохозяйственные кооперативы. Требования к заемщикам в соответствии требованиям АО «МСП Банк».</t>
  </si>
  <si>
    <t>Субъекты МСП (юридические лица и индивидуальные предприниматели), получившие нефинансовую поддержку со стороны АО «Корпорация «МСП» в виде: обучения по программам тренингов для Субъектов МСП АО «Корпорация «МСП», в т.ч. «Мама- предприниматель» или консультационной поддержки через Бизнес- навигатор МСП. Требования к заемщикам в соответствии требованиям АО «МСП Банк».</t>
  </si>
  <si>
    <t>Российские экспортеры (позволяет осуществлять финансирование экспортных проектов, реализуемых в «сложных» регионах)Условия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</si>
  <si>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</si>
  <si>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</si>
  <si>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вашего экспортного контракта — не менее 30 %.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</si>
  <si>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</si>
  <si>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</si>
  <si>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 xml:space="preserve">Общий порядок: 1. Подача заявки на участие в Программе от субъекта Российской Федерации, согласованная с органами местного самоуправления моногорода;2. Рассмотрение заявки на заседаниях Комиссий в зависимости от сферы (культура или туризм);3. Внесение изменений в нормативно – правовой акт, определяющий распределение финансовых средств государственной программы Российской Федерации «Развитие культуры и туризма» на 2013-2020 годы». Существуют дополнительные этапы в зависимости от сферы и направления поддержки (капитальное строительство, реставрация объектов,  проведение мероприятий (форумы, семинары). </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</si>
  <si>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РФ от 25.09.2017 №1158</t>
    </r>
  </si>
  <si>
    <t>Порядок предоставления субсидии определен Постановлением Правительства Российской Федерации от 22.05.2008 № 383 (ред. от 21.04.2018)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на закупку гражданских судов, а также лизинговых платежей по договорам лизинга, заключенным в 2008 - 2019 годах с российскими лизинговыми компаниями на приобретение гражданских судов"</t>
  </si>
  <si>
    <t>АО «Корпорация «МСП», Минэкономразвития</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</si>
  <si>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</si>
  <si>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 м кредита.</t>
  </si>
  <si>
    <t xml:space="preserve">В целях получения кредитования в АО «МСП Банк» необходимо: 1. Соответствовать требованиям АО «МСП Банк»; 2. Обратиться в АО «МСП Банк» за предоставлением кредита. </t>
  </si>
  <si>
    <t xml:space="preserve">В целях получения кредитования в АО «МСП Банк»необходимо: 1. Соответствовать требованиям АО «МСП Банк»; 2. Обратиться в АО «МСП Банк» за предоставлением кредита. </t>
  </si>
  <si>
    <t xml:space="preserve">В целях получения кредитования в АО «МСП Банк» необходимо: 1.Соответствовать требованиям АО «МСП Банк»; 2. Обратиться в АО «МСП Банк» за предоставление м кредита.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</si>
</sst>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rgb="FFFF0000"/>
      <name val="Times New Roman"/>
      <family val="1"/>
      <charset val="204"/>
    </font>
    <font>
      <sz val="12"/>
      <color rgb="FF000000"/>
      <name val="Arial Narrow"/>
      <family val="2"/>
      <charset val="204"/>
    </font>
    <font>
      <sz val="12"/>
      <name val="Arial Narrow"/>
      <family val="2"/>
      <charset val="204"/>
    </font>
    <font>
      <sz val="12"/>
      <color rgb="FF000000"/>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b/>
      <u/>
      <sz val="13"/>
      <color theme="1"/>
      <name val="Times New Roman"/>
      <family val="1"/>
      <charset val="204"/>
    </font>
    <font>
      <b/>
      <i/>
      <u/>
      <sz val="11"/>
      <color theme="1"/>
      <name val="Calibri"/>
      <family val="2"/>
      <charset val="204"/>
      <scheme val="minor"/>
    </font>
    <font>
      <b/>
      <sz val="10"/>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313">
    <xf numFmtId="0" fontId="0" fillId="0" borderId="0" xfId="0"/>
    <xf numFmtId="0" fontId="2" fillId="0" borderId="8" xfId="0" applyFont="1" applyBorder="1" applyAlignment="1">
      <alignment horizontal="center" vertical="center" wrapText="1"/>
    </xf>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center" wrapText="1"/>
    </xf>
    <xf numFmtId="0" fontId="1" fillId="0" borderId="0" xfId="0" applyFont="1" applyFill="1" applyAlignment="1">
      <alignment vertical="top" wrapText="1"/>
    </xf>
    <xf numFmtId="0" fontId="1" fillId="0" borderId="1" xfId="0" applyFont="1" applyBorder="1" applyAlignment="1">
      <alignment horizontal="center" vertical="center" wrapText="1"/>
    </xf>
    <xf numFmtId="0" fontId="1" fillId="0" borderId="1" xfId="0" applyFont="1" applyFill="1" applyBorder="1" applyAlignment="1">
      <alignment vertical="top" wrapText="1"/>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1" xfId="0" applyFont="1" applyBorder="1" applyAlignment="1">
      <alignment horizontal="justify" vertical="center" wrapText="1"/>
    </xf>
    <xf numFmtId="0" fontId="2" fillId="0" borderId="8" xfId="0" applyFont="1" applyBorder="1" applyAlignment="1">
      <alignment horizontal="center" vertical="top" wrapText="1"/>
    </xf>
    <xf numFmtId="0" fontId="1" fillId="0" borderId="1" xfId="0" applyFont="1" applyBorder="1" applyAlignment="1">
      <alignment horizontal="justify" vertical="top" wrapText="1"/>
    </xf>
    <xf numFmtId="0" fontId="3"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xf>
    <xf numFmtId="0" fontId="1" fillId="0" borderId="2" xfId="0" applyFont="1" applyBorder="1" applyAlignment="1">
      <alignment horizontal="center" vertical="center" wrapText="1"/>
    </xf>
    <xf numFmtId="0" fontId="1" fillId="0" borderId="3" xfId="0" applyFont="1" applyBorder="1" applyAlignment="1">
      <alignment vertical="top" wrapText="1"/>
    </xf>
    <xf numFmtId="0" fontId="1" fillId="0" borderId="3" xfId="0" applyFont="1" applyBorder="1" applyAlignment="1">
      <alignment horizontal="justify" vertical="top"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6" xfId="0" applyFont="1" applyBorder="1" applyAlignment="1" applyProtection="1">
      <alignment vertical="top" wrapText="1"/>
      <protection locked="0"/>
    </xf>
    <xf numFmtId="0" fontId="1" fillId="0" borderId="6" xfId="0" applyFont="1" applyFill="1" applyBorder="1" applyAlignment="1">
      <alignment vertical="top" wrapText="1"/>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vertical="top" wrapText="1"/>
    </xf>
    <xf numFmtId="0" fontId="1" fillId="0" borderId="10" xfId="0" applyFont="1" applyBorder="1" applyAlignment="1">
      <alignment horizontal="justify" vertical="top"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0" fontId="1" fillId="0" borderId="15" xfId="0" applyFont="1" applyBorder="1" applyAlignment="1">
      <alignment horizontal="center" vertical="center" wrapText="1"/>
    </xf>
    <xf numFmtId="0" fontId="1" fillId="0" borderId="16" xfId="0" applyFont="1" applyBorder="1" applyAlignment="1">
      <alignment horizontal="justify" vertical="top" wrapText="1"/>
    </xf>
    <xf numFmtId="0" fontId="1" fillId="0" borderId="16" xfId="0" applyFont="1" applyBorder="1" applyAlignment="1">
      <alignment horizontal="left" vertical="top" wrapText="1"/>
    </xf>
    <xf numFmtId="0" fontId="1" fillId="0" borderId="17" xfId="0" applyFont="1" applyBorder="1" applyAlignment="1">
      <alignment horizontal="center" vertical="center" wrapText="1"/>
    </xf>
    <xf numFmtId="0" fontId="2" fillId="0" borderId="13" xfId="0" applyFont="1" applyBorder="1" applyAlignment="1">
      <alignment vertical="center" wrapText="1"/>
    </xf>
    <xf numFmtId="0" fontId="1" fillId="0" borderId="1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1" fillId="0" borderId="9" xfId="0" applyFont="1" applyFill="1" applyBorder="1" applyAlignment="1">
      <alignment horizontal="left" vertical="top" wrapText="1"/>
    </xf>
    <xf numFmtId="0" fontId="1" fillId="0" borderId="9" xfId="0" applyFont="1" applyBorder="1" applyAlignment="1">
      <alignment horizontal="left" vertical="center" wrapText="1"/>
    </xf>
    <xf numFmtId="0" fontId="1" fillId="0" borderId="9" xfId="0" applyFont="1" applyFill="1" applyBorder="1" applyAlignment="1">
      <alignment horizontal="left" vertical="center" wrapText="1"/>
    </xf>
    <xf numFmtId="0" fontId="1" fillId="0" borderId="9" xfId="0" applyFont="1" applyBorder="1" applyAlignment="1">
      <alignment horizontal="left" vertical="top"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1" fillId="0" borderId="22" xfId="0" applyFont="1" applyBorder="1" applyAlignment="1" applyProtection="1">
      <alignment horizontal="left" vertical="center" wrapText="1"/>
      <protection locked="0"/>
    </xf>
    <xf numFmtId="0" fontId="1" fillId="0" borderId="8"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left"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center" vertical="top" wrapText="1"/>
    </xf>
    <xf numFmtId="0" fontId="1" fillId="0" borderId="22"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8" fillId="0" borderId="31" xfId="0" applyFont="1" applyFill="1" applyBorder="1" applyAlignment="1">
      <alignment horizontal="lef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0" xfId="0" applyFont="1" applyFill="1" applyAlignment="1">
      <alignment vertical="top" wrapText="1"/>
    </xf>
    <xf numFmtId="0" fontId="8" fillId="0" borderId="32" xfId="0" applyFont="1" applyFill="1" applyBorder="1" applyAlignment="1">
      <alignment horizontal="left" vertical="top"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8" fillId="0" borderId="32" xfId="0" applyFont="1" applyBorder="1" applyAlignment="1">
      <alignment horizontal="left"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3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9" fillId="0" borderId="35"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vertical="top" wrapText="1"/>
    </xf>
    <xf numFmtId="0" fontId="11" fillId="0" borderId="1"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2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8" xfId="0" applyFont="1" applyBorder="1" applyAlignment="1">
      <alignment horizontal="center" vertical="center" wrapText="1"/>
    </xf>
    <xf numFmtId="0" fontId="8" fillId="0" borderId="32" xfId="0" applyFont="1" applyBorder="1" applyAlignment="1">
      <alignment horizontal="left" vertical="top" wrapText="1"/>
    </xf>
    <xf numFmtId="0" fontId="12" fillId="0" borderId="35" xfId="0" applyFont="1" applyBorder="1" applyAlignment="1">
      <alignment horizontal="center" vertical="center" wrapText="1"/>
    </xf>
    <xf numFmtId="0" fontId="8" fillId="0" borderId="33" xfId="0" applyFont="1" applyBorder="1" applyAlignment="1" applyProtection="1">
      <alignment horizontal="left" vertical="center" wrapText="1"/>
      <protection locked="0"/>
    </xf>
    <xf numFmtId="0" fontId="8" fillId="0" borderId="2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4" xfId="0" applyFont="1" applyBorder="1" applyAlignment="1">
      <alignment horizontal="center" vertical="center" wrapText="1"/>
    </xf>
    <xf numFmtId="0" fontId="12" fillId="0" borderId="34"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left" vertical="center"/>
    </xf>
    <xf numFmtId="0" fontId="2" fillId="0" borderId="0" xfId="0" applyFont="1" applyAlignment="1">
      <alignment horizontal="center" vertical="center"/>
    </xf>
    <xf numFmtId="0" fontId="14" fillId="0" borderId="0" xfId="0" applyFont="1"/>
    <xf numFmtId="0" fontId="1" fillId="0" borderId="0" xfId="0" applyFont="1" applyAlignment="1">
      <alignment horizontal="center" wrapText="1"/>
    </xf>
    <xf numFmtId="0" fontId="2" fillId="0" borderId="0" xfId="0" applyFont="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center" wrapText="1"/>
    </xf>
    <xf numFmtId="0" fontId="1" fillId="0" borderId="0" xfId="0" applyFont="1" applyAlignment="1" applyProtection="1">
      <alignment horizontal="center" wrapText="1"/>
      <protection locked="0"/>
    </xf>
    <xf numFmtId="0" fontId="2" fillId="0" borderId="0" xfId="0" applyFont="1" applyAlignment="1" applyProtection="1">
      <alignment horizontal="center" wrapText="1"/>
      <protection locked="0"/>
    </xf>
    <xf numFmtId="0" fontId="16" fillId="0" borderId="1" xfId="0" applyFont="1" applyFill="1" applyBorder="1" applyAlignment="1">
      <alignment horizont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8" fillId="0" borderId="0" xfId="0" applyFont="1" applyAlignment="1">
      <alignment horizontal="left" vertical="top" wrapText="1"/>
    </xf>
    <xf numFmtId="0" fontId="16" fillId="0" borderId="0" xfId="0" applyFont="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9" xfId="0" applyFont="1" applyBorder="1" applyAlignment="1">
      <alignment horizontal="center" vertical="top" wrapText="1"/>
    </xf>
    <xf numFmtId="0" fontId="16" fillId="0" borderId="1" xfId="0" applyFont="1" applyBorder="1" applyAlignment="1">
      <alignment horizontal="center" vertical="top" wrapText="1"/>
    </xf>
    <xf numFmtId="0" fontId="16" fillId="0" borderId="10" xfId="0" applyFont="1" applyBorder="1" applyAlignment="1">
      <alignment horizontal="center" vertical="top" wrapText="1"/>
    </xf>
    <xf numFmtId="4" fontId="16" fillId="0" borderId="1" xfId="0" applyNumberFormat="1" applyFont="1" applyBorder="1" applyAlignment="1">
      <alignment horizontal="center" vertical="top" wrapText="1"/>
    </xf>
    <xf numFmtId="4" fontId="16" fillId="0" borderId="10" xfId="0" applyNumberFormat="1" applyFont="1" applyBorder="1" applyAlignment="1">
      <alignment horizontal="center" vertical="top" wrapText="1"/>
    </xf>
    <xf numFmtId="0" fontId="18" fillId="0" borderId="1" xfId="0" applyFont="1" applyBorder="1" applyAlignment="1">
      <alignment horizontal="center" vertical="top" wrapText="1"/>
    </xf>
    <xf numFmtId="4" fontId="18" fillId="0" borderId="1" xfId="0" applyNumberFormat="1" applyFont="1" applyBorder="1" applyAlignment="1">
      <alignment horizontal="center" vertical="top" wrapText="1"/>
    </xf>
    <xf numFmtId="4" fontId="18" fillId="0" borderId="10" xfId="0" applyNumberFormat="1"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4" fontId="16" fillId="0" borderId="6" xfId="0" applyNumberFormat="1" applyFont="1" applyBorder="1" applyAlignment="1">
      <alignment horizontal="center" vertical="top" wrapText="1"/>
    </xf>
    <xf numFmtId="4" fontId="16" fillId="0" borderId="7" xfId="0" applyNumberFormat="1" applyFont="1" applyBorder="1" applyAlignment="1">
      <alignment horizontal="center" vertical="top" wrapText="1"/>
    </xf>
    <xf numFmtId="4" fontId="16" fillId="0" borderId="0" xfId="0" applyNumberFormat="1" applyFont="1" applyAlignment="1">
      <alignment horizontal="center" vertical="top" wrapText="1"/>
    </xf>
    <xf numFmtId="3" fontId="8" fillId="0" borderId="16"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55" xfId="0" applyFont="1" applyFill="1" applyBorder="1" applyAlignment="1">
      <alignment horizontal="center" vertical="top" wrapText="1"/>
    </xf>
    <xf numFmtId="3" fontId="16" fillId="0" borderId="1" xfId="0" applyNumberFormat="1" applyFont="1" applyBorder="1" applyAlignment="1">
      <alignment horizontal="center" vertical="top" wrapText="1"/>
    </xf>
    <xf numFmtId="0" fontId="1" fillId="0" borderId="57" xfId="0" applyFont="1" applyFill="1" applyBorder="1" applyAlignment="1">
      <alignment horizontal="center" vertical="top" wrapText="1"/>
    </xf>
    <xf numFmtId="3" fontId="8" fillId="0" borderId="49" xfId="0" applyNumberFormat="1"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3" fontId="8" fillId="0" borderId="35"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35"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3" fontId="16" fillId="0" borderId="19" xfId="0" applyNumberFormat="1" applyFont="1" applyBorder="1" applyAlignment="1">
      <alignment horizontal="center" vertical="top" wrapText="1"/>
    </xf>
    <xf numFmtId="3" fontId="8" fillId="0" borderId="5"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3" fontId="8" fillId="0" borderId="54" xfId="0" applyNumberFormat="1" applyFont="1" applyFill="1" applyBorder="1" applyAlignment="1">
      <alignment horizontal="center" vertical="center" wrapText="1"/>
    </xf>
    <xf numFmtId="3" fontId="8" fillId="0" borderId="58" xfId="0" applyNumberFormat="1" applyFont="1" applyFill="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37"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56" xfId="0" applyNumberFormat="1" applyFont="1" applyBorder="1" applyAlignment="1">
      <alignment horizontal="center" vertical="center" wrapText="1"/>
    </xf>
    <xf numFmtId="3" fontId="8" fillId="0" borderId="59" xfId="0" applyNumberFormat="1" applyFont="1" applyBorder="1" applyAlignment="1">
      <alignment horizontal="center" vertical="center" wrapText="1"/>
    </xf>
    <xf numFmtId="3" fontId="8" fillId="0" borderId="6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3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1" fillId="0" borderId="61" xfId="0" applyFont="1" applyBorder="1" applyAlignment="1">
      <alignment horizontal="left" vertical="top"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7" fillId="0" borderId="0" xfId="0" applyFont="1" applyFill="1" applyAlignment="1">
      <alignment horizontal="left" vertical="top" wrapText="1"/>
    </xf>
    <xf numFmtId="0" fontId="21" fillId="0" borderId="13" xfId="0" applyFont="1" applyFill="1" applyBorder="1" applyAlignment="1">
      <alignment horizontal="center" vertical="center" wrapText="1"/>
    </xf>
    <xf numFmtId="0" fontId="17" fillId="0" borderId="16" xfId="0" applyFont="1" applyFill="1" applyBorder="1" applyAlignment="1">
      <alignment horizontal="left" vertical="top" wrapText="1"/>
    </xf>
    <xf numFmtId="0" fontId="22" fillId="0" borderId="16" xfId="1" applyFont="1" applyFill="1" applyBorder="1" applyAlignment="1">
      <alignment horizontal="left" vertical="top" wrapText="1"/>
    </xf>
    <xf numFmtId="0" fontId="17" fillId="0" borderId="1" xfId="0" applyFont="1" applyFill="1" applyBorder="1" applyAlignment="1">
      <alignment horizontal="left" vertical="top" wrapText="1"/>
    </xf>
    <xf numFmtId="0" fontId="22" fillId="0" borderId="1" xfId="1" applyFont="1" applyFill="1" applyBorder="1" applyAlignment="1">
      <alignment horizontal="left" vertical="top" wrapText="1"/>
    </xf>
    <xf numFmtId="0" fontId="20" fillId="0" borderId="1" xfId="1" applyFill="1" applyBorder="1" applyAlignment="1">
      <alignment horizontal="left" vertical="top" wrapText="1"/>
    </xf>
    <xf numFmtId="0" fontId="22" fillId="0" borderId="1" xfId="1" applyFont="1" applyFill="1" applyBorder="1" applyAlignment="1">
      <alignment vertical="top" wrapText="1"/>
    </xf>
    <xf numFmtId="0" fontId="22" fillId="0" borderId="1" xfId="1" applyNumberFormat="1"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6" xfId="1" applyFont="1" applyFill="1" applyBorder="1" applyAlignment="1">
      <alignment horizontal="left" vertical="top" wrapText="1"/>
    </xf>
    <xf numFmtId="0" fontId="19" fillId="0" borderId="11" xfId="0" applyFont="1" applyBorder="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65" xfId="0" applyFont="1" applyBorder="1" applyAlignment="1">
      <alignment horizontal="left" vertical="top" wrapText="1"/>
    </xf>
    <xf numFmtId="0" fontId="16" fillId="0" borderId="65" xfId="0" applyFont="1" applyBorder="1" applyAlignment="1">
      <alignment horizontal="left" vertical="top" wrapText="1"/>
    </xf>
    <xf numFmtId="0" fontId="19" fillId="0" borderId="11" xfId="0" applyFont="1" applyBorder="1" applyAlignment="1">
      <alignment horizontal="center" vertical="top" wrapText="1"/>
    </xf>
    <xf numFmtId="0" fontId="0" fillId="0" borderId="0" xfId="0" applyAlignment="1">
      <alignment horizontal="center" vertical="center" wrapText="1"/>
    </xf>
    <xf numFmtId="0" fontId="18" fillId="0" borderId="67" xfId="0" applyFont="1" applyBorder="1" applyAlignment="1">
      <alignment horizontal="left" vertical="top" wrapText="1"/>
    </xf>
    <xf numFmtId="0" fontId="18" fillId="0" borderId="0" xfId="0" applyFont="1" applyAlignment="1">
      <alignment horizontal="left" vertical="top" wrapText="1"/>
    </xf>
    <xf numFmtId="0" fontId="19" fillId="0" borderId="66" xfId="0" applyFont="1" applyBorder="1" applyAlignment="1">
      <alignment horizontal="center" vertical="center" wrapText="1"/>
    </xf>
    <xf numFmtId="0" fontId="1" fillId="0" borderId="1" xfId="0" applyFont="1" applyFill="1" applyBorder="1" applyAlignment="1">
      <alignment horizontal="center" vertical="top" wrapText="1"/>
    </xf>
    <xf numFmtId="0" fontId="1" fillId="0" borderId="10" xfId="0" applyFont="1" applyFill="1" applyBorder="1" applyAlignment="1">
      <alignment horizontal="center" vertical="top" wrapText="1"/>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1" fillId="0" borderId="40"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48" xfId="0" applyFont="1" applyFill="1" applyBorder="1" applyAlignment="1">
      <alignment horizontal="center" vertical="top" wrapText="1"/>
    </xf>
    <xf numFmtId="0" fontId="1" fillId="0" borderId="53"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4" xfId="0" applyFont="1" applyFill="1" applyBorder="1" applyAlignment="1">
      <alignment horizontal="center" vertical="top" wrapText="1"/>
    </xf>
    <xf numFmtId="0" fontId="1" fillId="0" borderId="35" xfId="0" applyFont="1" applyFill="1" applyBorder="1" applyAlignment="1">
      <alignment horizontal="center" vertical="top" wrapText="1"/>
    </xf>
    <xf numFmtId="0" fontId="2" fillId="0" borderId="2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42" xfId="0" applyFont="1" applyFill="1" applyBorder="1" applyAlignment="1">
      <alignment horizontal="center" vertical="center" wrapText="1"/>
    </xf>
    <xf numFmtId="0" fontId="8" fillId="0" borderId="0" xfId="0" applyFont="1" applyAlignment="1">
      <alignment horizontal="left" vertical="top" wrapText="1"/>
    </xf>
    <xf numFmtId="0" fontId="2" fillId="0" borderId="2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15642529977873"/>
          <c:y val="2.736726874657909E-2"/>
          <c:w val="0.659588672739437"/>
          <c:h val="0.86557951807748168"/>
        </c:manualLayout>
      </c:layout>
      <c:barChart>
        <c:barDir val="bar"/>
        <c:grouping val="stacked"/>
        <c:varyColors val="0"/>
        <c:ser>
          <c:idx val="0"/>
          <c:order val="0"/>
          <c:tx>
            <c:strRef>
              <c:f>График!$B$3</c:f>
              <c:strCache>
                <c:ptCount val="1"/>
                <c:pt idx="0">
                  <c:v>Изменены </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График!$C$2:$V$2</c:f>
              <c:strCache>
                <c:ptCount val="20"/>
                <c:pt idx="0">
                  <c:v>Минпромторг </c:v>
                </c:pt>
                <c:pt idx="1">
                  <c:v>Минэкономразвития России</c:v>
                </c:pt>
                <c:pt idx="2">
                  <c:v>ФРМ</c:v>
                </c:pt>
                <c:pt idx="3">
                  <c:v>Фонд -оператор президентских грантов</c:v>
                </c:pt>
                <c:pt idx="4">
                  <c:v>Минсельхоз </c:v>
                </c:pt>
                <c:pt idx="5">
                  <c:v>Минвостокразвития России</c:v>
                </c:pt>
                <c:pt idx="6">
                  <c:v>Минкавказ России</c:v>
                </c:pt>
                <c:pt idx="7">
                  <c:v>Фонд ЖКХ</c:v>
                </c:pt>
                <c:pt idx="8">
                  <c:v>ФРП</c:v>
                </c:pt>
                <c:pt idx="9">
                  <c:v>Минкультуры </c:v>
                </c:pt>
                <c:pt idx="10">
                  <c:v>Минспорта</c:v>
                </c:pt>
                <c:pt idx="11">
                  <c:v>Минобрнауки России </c:v>
                </c:pt>
                <c:pt idx="12">
                  <c:v>АО «Федеральный центр проектного финансирования»</c:v>
                </c:pt>
                <c:pt idx="13">
                  <c:v>АО "Корпорация МСП"</c:v>
                </c:pt>
                <c:pt idx="14">
                  <c:v>АСИ</c:v>
                </c:pt>
                <c:pt idx="15">
                  <c:v>ВЭБ</c:v>
                </c:pt>
                <c:pt idx="16">
                  <c:v>МСП Банк</c:v>
                </c:pt>
                <c:pt idx="17">
                  <c:v>РЭЦ</c:v>
                </c:pt>
                <c:pt idx="18">
                  <c:v>ЭКСАР</c:v>
                </c:pt>
                <c:pt idx="19">
                  <c:v>Росэксимбанк</c:v>
                </c:pt>
              </c:strCache>
            </c:strRef>
          </c:cat>
          <c:val>
            <c:numRef>
              <c:f>График!$C$3:$V$3</c:f>
              <c:numCache>
                <c:formatCode>General</c:formatCode>
                <c:ptCount val="20"/>
                <c:pt idx="0">
                  <c:v>38</c:v>
                </c:pt>
                <c:pt idx="1">
                  <c:v>3</c:v>
                </c:pt>
                <c:pt idx="2">
                  <c:v>3</c:v>
                </c:pt>
                <c:pt idx="4">
                  <c:v>1</c:v>
                </c:pt>
                <c:pt idx="5">
                  <c:v>1</c:v>
                </c:pt>
                <c:pt idx="6">
                  <c:v>1</c:v>
                </c:pt>
                <c:pt idx="7">
                  <c:v>1</c:v>
                </c:pt>
                <c:pt idx="8">
                  <c:v>1</c:v>
                </c:pt>
                <c:pt idx="9">
                  <c:v>1</c:v>
                </c:pt>
                <c:pt idx="10">
                  <c:v>1</c:v>
                </c:pt>
                <c:pt idx="13">
                  <c:v>1</c:v>
                </c:pt>
                <c:pt idx="16">
                  <c:v>1</c:v>
                </c:pt>
                <c:pt idx="19">
                  <c:v>1</c:v>
                </c:pt>
              </c:numCache>
            </c:numRef>
          </c:val>
          <c:extLst>
            <c:ext xmlns:c16="http://schemas.microsoft.com/office/drawing/2014/chart" uri="{C3380CC4-5D6E-409C-BE32-E72D297353CC}">
              <c16:uniqueId val="{00000000-CFD5-4038-B655-F9797560C03C}"/>
            </c:ext>
          </c:extLst>
        </c:ser>
        <c:ser>
          <c:idx val="1"/>
          <c:order val="1"/>
          <c:tx>
            <c:strRef>
              <c:f>График!$B$4</c:f>
              <c:strCache>
                <c:ptCount val="1"/>
                <c:pt idx="0">
                  <c:v>Исключены</c:v>
                </c:pt>
              </c:strCache>
            </c:strRef>
          </c:tx>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14-CFD5-4038-B655-F9797560C0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График!$C$2:$V$2</c:f>
              <c:strCache>
                <c:ptCount val="20"/>
                <c:pt idx="0">
                  <c:v>Минпромторг </c:v>
                </c:pt>
                <c:pt idx="1">
                  <c:v>Минэкономразвития России</c:v>
                </c:pt>
                <c:pt idx="2">
                  <c:v>ФРМ</c:v>
                </c:pt>
                <c:pt idx="3">
                  <c:v>Фонд -оператор президентских грантов</c:v>
                </c:pt>
                <c:pt idx="4">
                  <c:v>Минсельхоз </c:v>
                </c:pt>
                <c:pt idx="5">
                  <c:v>Минвостокразвития России</c:v>
                </c:pt>
                <c:pt idx="6">
                  <c:v>Минкавказ России</c:v>
                </c:pt>
                <c:pt idx="7">
                  <c:v>Фонд ЖКХ</c:v>
                </c:pt>
                <c:pt idx="8">
                  <c:v>ФРП</c:v>
                </c:pt>
                <c:pt idx="9">
                  <c:v>Минкультуры </c:v>
                </c:pt>
                <c:pt idx="10">
                  <c:v>Минспорта</c:v>
                </c:pt>
                <c:pt idx="11">
                  <c:v>Минобрнауки России </c:v>
                </c:pt>
                <c:pt idx="12">
                  <c:v>АО «Федеральный центр проектного финансирования»</c:v>
                </c:pt>
                <c:pt idx="13">
                  <c:v>АО "Корпорация МСП"</c:v>
                </c:pt>
                <c:pt idx="14">
                  <c:v>АСИ</c:v>
                </c:pt>
                <c:pt idx="15">
                  <c:v>ВЭБ</c:v>
                </c:pt>
                <c:pt idx="16">
                  <c:v>МСП Банк</c:v>
                </c:pt>
                <c:pt idx="17">
                  <c:v>РЭЦ</c:v>
                </c:pt>
                <c:pt idx="18">
                  <c:v>ЭКСАР</c:v>
                </c:pt>
                <c:pt idx="19">
                  <c:v>Росэксимбанк</c:v>
                </c:pt>
              </c:strCache>
            </c:strRef>
          </c:cat>
          <c:val>
            <c:numRef>
              <c:f>График!$C$4:$V$4</c:f>
              <c:numCache>
                <c:formatCode>General</c:formatCode>
                <c:ptCount val="20"/>
                <c:pt idx="0">
                  <c:v>32</c:v>
                </c:pt>
                <c:pt idx="1">
                  <c:v>1</c:v>
                </c:pt>
                <c:pt idx="2">
                  <c:v>1</c:v>
                </c:pt>
                <c:pt idx="14">
                  <c:v>2</c:v>
                </c:pt>
                <c:pt idx="16">
                  <c:v>1</c:v>
                </c:pt>
              </c:numCache>
            </c:numRef>
          </c:val>
          <c:extLst>
            <c:ext xmlns:c16="http://schemas.microsoft.com/office/drawing/2014/chart" uri="{C3380CC4-5D6E-409C-BE32-E72D297353CC}">
              <c16:uniqueId val="{00000001-CFD5-4038-B655-F9797560C03C}"/>
            </c:ext>
          </c:extLst>
        </c:ser>
        <c:ser>
          <c:idx val="2"/>
          <c:order val="2"/>
          <c:tx>
            <c:strRef>
              <c:f>График!$B$5</c:f>
              <c:strCache>
                <c:ptCount val="1"/>
                <c:pt idx="0">
                  <c:v>Без изменений</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0" i="0" u="none" strike="noStrike" kern="1200" baseline="0">
                    <a:solidFill>
                      <a:sysClr val="windowText" lastClr="000000"/>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График!$C$2:$V$2</c:f>
              <c:strCache>
                <c:ptCount val="20"/>
                <c:pt idx="0">
                  <c:v>Минпромторг </c:v>
                </c:pt>
                <c:pt idx="1">
                  <c:v>Минэкономразвития России</c:v>
                </c:pt>
                <c:pt idx="2">
                  <c:v>ФРМ</c:v>
                </c:pt>
                <c:pt idx="3">
                  <c:v>Фонд -оператор президентских грантов</c:v>
                </c:pt>
                <c:pt idx="4">
                  <c:v>Минсельхоз </c:v>
                </c:pt>
                <c:pt idx="5">
                  <c:v>Минвостокразвития России</c:v>
                </c:pt>
                <c:pt idx="6">
                  <c:v>Минкавказ России</c:v>
                </c:pt>
                <c:pt idx="7">
                  <c:v>Фонд ЖКХ</c:v>
                </c:pt>
                <c:pt idx="8">
                  <c:v>ФРП</c:v>
                </c:pt>
                <c:pt idx="9">
                  <c:v>Минкультуры </c:v>
                </c:pt>
                <c:pt idx="10">
                  <c:v>Минспорта</c:v>
                </c:pt>
                <c:pt idx="11">
                  <c:v>Минобрнауки России </c:v>
                </c:pt>
                <c:pt idx="12">
                  <c:v>АО «Федеральный центр проектного финансирования»</c:v>
                </c:pt>
                <c:pt idx="13">
                  <c:v>АО "Корпорация МСП"</c:v>
                </c:pt>
                <c:pt idx="14">
                  <c:v>АСИ</c:v>
                </c:pt>
                <c:pt idx="15">
                  <c:v>ВЭБ</c:v>
                </c:pt>
                <c:pt idx="16">
                  <c:v>МСП Банк</c:v>
                </c:pt>
                <c:pt idx="17">
                  <c:v>РЭЦ</c:v>
                </c:pt>
                <c:pt idx="18">
                  <c:v>ЭКСАР</c:v>
                </c:pt>
                <c:pt idx="19">
                  <c:v>Росэксимбанк</c:v>
                </c:pt>
              </c:strCache>
            </c:strRef>
          </c:cat>
          <c:val>
            <c:numRef>
              <c:f>График!$C$5:$V$5</c:f>
              <c:numCache>
                <c:formatCode>General</c:formatCode>
                <c:ptCount val="20"/>
                <c:pt idx="0">
                  <c:v>1</c:v>
                </c:pt>
                <c:pt idx="5">
                  <c:v>1</c:v>
                </c:pt>
                <c:pt idx="7">
                  <c:v>1</c:v>
                </c:pt>
                <c:pt idx="15">
                  <c:v>1</c:v>
                </c:pt>
                <c:pt idx="18">
                  <c:v>1</c:v>
                </c:pt>
              </c:numCache>
            </c:numRef>
          </c:val>
          <c:extLst>
            <c:ext xmlns:c16="http://schemas.microsoft.com/office/drawing/2014/chart" uri="{C3380CC4-5D6E-409C-BE32-E72D297353CC}">
              <c16:uniqueId val="{00000002-CFD5-4038-B655-F9797560C03C}"/>
            </c:ext>
          </c:extLst>
        </c:ser>
        <c:ser>
          <c:idx val="3"/>
          <c:order val="3"/>
          <c:tx>
            <c:strRef>
              <c:f>График!$B$6</c:f>
              <c:strCache>
                <c:ptCount val="1"/>
                <c:pt idx="0">
                  <c:v>Добавлены</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0" i="0" u="none" strike="noStrike" kern="1200" baseline="0">
                    <a:solidFill>
                      <a:schemeClr val="bg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График!$C$2:$V$2</c:f>
              <c:strCache>
                <c:ptCount val="20"/>
                <c:pt idx="0">
                  <c:v>Минпромторг </c:v>
                </c:pt>
                <c:pt idx="1">
                  <c:v>Минэкономразвития России</c:v>
                </c:pt>
                <c:pt idx="2">
                  <c:v>ФРМ</c:v>
                </c:pt>
                <c:pt idx="3">
                  <c:v>Фонд -оператор президентских грантов</c:v>
                </c:pt>
                <c:pt idx="4">
                  <c:v>Минсельхоз </c:v>
                </c:pt>
                <c:pt idx="5">
                  <c:v>Минвостокразвития России</c:v>
                </c:pt>
                <c:pt idx="6">
                  <c:v>Минкавказ России</c:v>
                </c:pt>
                <c:pt idx="7">
                  <c:v>Фонд ЖКХ</c:v>
                </c:pt>
                <c:pt idx="8">
                  <c:v>ФРП</c:v>
                </c:pt>
                <c:pt idx="9">
                  <c:v>Минкультуры </c:v>
                </c:pt>
                <c:pt idx="10">
                  <c:v>Минспорта</c:v>
                </c:pt>
                <c:pt idx="11">
                  <c:v>Минобрнауки России </c:v>
                </c:pt>
                <c:pt idx="12">
                  <c:v>АО «Федеральный центр проектного финансирования»</c:v>
                </c:pt>
                <c:pt idx="13">
                  <c:v>АО "Корпорация МСП"</c:v>
                </c:pt>
                <c:pt idx="14">
                  <c:v>АСИ</c:v>
                </c:pt>
                <c:pt idx="15">
                  <c:v>ВЭБ</c:v>
                </c:pt>
                <c:pt idx="16">
                  <c:v>МСП Банк</c:v>
                </c:pt>
                <c:pt idx="17">
                  <c:v>РЭЦ</c:v>
                </c:pt>
                <c:pt idx="18">
                  <c:v>ЭКСАР</c:v>
                </c:pt>
                <c:pt idx="19">
                  <c:v>Росэксимбанк</c:v>
                </c:pt>
              </c:strCache>
            </c:strRef>
          </c:cat>
          <c:val>
            <c:numRef>
              <c:f>График!$C$6:$V$6</c:f>
              <c:numCache>
                <c:formatCode>General</c:formatCode>
                <c:ptCount val="20"/>
                <c:pt idx="0">
                  <c:v>10</c:v>
                </c:pt>
                <c:pt idx="3">
                  <c:v>1</c:v>
                </c:pt>
                <c:pt idx="8">
                  <c:v>5</c:v>
                </c:pt>
                <c:pt idx="9">
                  <c:v>1</c:v>
                </c:pt>
                <c:pt idx="11">
                  <c:v>1</c:v>
                </c:pt>
                <c:pt idx="12">
                  <c:v>2</c:v>
                </c:pt>
                <c:pt idx="13">
                  <c:v>4</c:v>
                </c:pt>
                <c:pt idx="16">
                  <c:v>4</c:v>
                </c:pt>
                <c:pt idx="17">
                  <c:v>3</c:v>
                </c:pt>
                <c:pt idx="19">
                  <c:v>1</c:v>
                </c:pt>
              </c:numCache>
            </c:numRef>
          </c:val>
          <c:extLst>
            <c:ext xmlns:c16="http://schemas.microsoft.com/office/drawing/2014/chart" uri="{C3380CC4-5D6E-409C-BE32-E72D297353CC}">
              <c16:uniqueId val="{00000003-CFD5-4038-B655-F9797560C03C}"/>
            </c:ext>
          </c:extLst>
        </c:ser>
        <c:dLbls>
          <c:showLegendKey val="0"/>
          <c:showVal val="0"/>
          <c:showCatName val="0"/>
          <c:showSerName val="0"/>
          <c:showPercent val="0"/>
          <c:showBubbleSize val="0"/>
        </c:dLbls>
        <c:gapWidth val="150"/>
        <c:overlap val="100"/>
        <c:axId val="1949803439"/>
        <c:axId val="1949793039"/>
      </c:barChart>
      <c:catAx>
        <c:axId val="19498034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1949793039"/>
        <c:crosses val="autoZero"/>
        <c:auto val="1"/>
        <c:lblAlgn val="ctr"/>
        <c:lblOffset val="100"/>
        <c:noMultiLvlLbl val="0"/>
      </c:catAx>
      <c:valAx>
        <c:axId val="1949793039"/>
        <c:scaling>
          <c:orientation val="minMax"/>
          <c:max val="8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949803439"/>
        <c:crosses val="autoZero"/>
        <c:crossBetween val="between"/>
      </c:valAx>
      <c:spPr>
        <a:noFill/>
        <a:ln>
          <a:noFill/>
        </a:ln>
        <a:effectLst/>
      </c:spPr>
    </c:plotArea>
    <c:legend>
      <c:legendPos val="b"/>
      <c:layout>
        <c:manualLayout>
          <c:xMode val="edge"/>
          <c:yMode val="edge"/>
          <c:x val="5.1244292992787654E-2"/>
          <c:y val="0.92099565140564321"/>
          <c:w val="0.84989236639537702"/>
          <c:h val="5.812743234681869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335280</xdr:colOff>
      <xdr:row>6</xdr:row>
      <xdr:rowOff>137160</xdr:rowOff>
    </xdr:from>
    <xdr:to>
      <xdr:col>13</xdr:col>
      <xdr:colOff>114300</xdr:colOff>
      <xdr:row>30</xdr:row>
      <xdr:rowOff>22860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ekseev/Desktop/&#1050;&#1085;&#1080;&#1075;&#1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П"/>
      <sheetName val="Деньги по направлениям"/>
    </sheetNames>
    <sheetDataSet>
      <sheetData sheetId="0">
        <row r="4">
          <cell r="H4">
            <v>15954452.1</v>
          </cell>
          <cell r="I4">
            <v>5164093.4000000004</v>
          </cell>
          <cell r="J4">
            <v>4923304.9000000004</v>
          </cell>
        </row>
        <row r="62">
          <cell r="H62">
            <v>3721530</v>
          </cell>
          <cell r="I62">
            <v>3419270</v>
          </cell>
          <cell r="J62">
            <v>3480990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s://gisp.gov.ru/support-measures/list/6711908/" TargetMode="External"/><Relationship Id="rId47" Type="http://schemas.openxmlformats.org/officeDocument/2006/relationships/hyperlink" Target="http://frprf.ru/zaymy/stankostroenie/" TargetMode="External"/><Relationship Id="rId63" Type="http://schemas.openxmlformats.org/officeDocument/2006/relationships/hyperlink" Target="http://minpromtorg.gov.ru/activities/industry/siszadachi/oboronprom/" TargetMode="External"/><Relationship Id="rId68" Type="http://schemas.openxmlformats.org/officeDocument/2006/relationships/hyperlink" Target="http://fondgkh.ru/finances/cat/finansovaya-podderzhka-kapitalnogo-remonta-v-2017-godu/" TargetMode="External"/><Relationship Id="rId84" Type="http://schemas.openxmlformats.org/officeDocument/2006/relationships/hyperlink" Target="http://minpromtorg.gov.ru/ministry/dep/" TargetMode="External"/><Relationship Id="rId89" Type="http://schemas.openxmlformats.org/officeDocument/2006/relationships/hyperlink" Target="https://www.mspbank.ru/credit/agropark/?SUM_FROM=5000000&amp;TARGET=67&amp;MONTHS_TO=1&amp;SUM_TO=5000000&amp;SPECIAL=78&amp;ID%5B0%5D=1304&amp;ID%5B1%5D=1305" TargetMode="External"/><Relationship Id="rId16" Type="http://schemas.openxmlformats.org/officeDocument/2006/relationships/hyperlink" Target="https://gisp.gov.ru/support-measures/list/7768022/" TargetMode="External"/><Relationship Id="rId11" Type="http://schemas.openxmlformats.org/officeDocument/2006/relationships/hyperlink" Target="https://gisp.gov.ru/support-measures/list/8879944/" TargetMode="External"/><Relationship Id="rId32" Type="http://schemas.openxmlformats.org/officeDocument/2006/relationships/hyperlink" Target="https://gisp.gov.ru/support-measures/list/7767019/" TargetMode="External"/><Relationship Id="rId37" Type="http://schemas.openxmlformats.org/officeDocument/2006/relationships/hyperlink" Target="https://gisp.gov.ru/support-measures/list/7775011/" TargetMode="External"/><Relationship Id="rId53" Type="http://schemas.openxmlformats.org/officeDocument/2006/relationships/hyperlink" Target="https://www.exportcenter.ru/services/sertifikatsiya-i-litsenzirovanie/" TargetMode="External"/><Relationship Id="rId58" Type="http://schemas.openxmlformats.org/officeDocument/2006/relationships/hyperlink" Target="https://gisp.gov.ru/support-measures/list/6616939/" TargetMode="External"/><Relationship Id="rId74" Type="http://schemas.openxmlformats.org/officeDocument/2006/relationships/hyperlink" Target="https://www.mspbank.ru/credit/mono-cities/" TargetMode="External"/><Relationship Id="rId79" Type="http://schemas.openxmlformats.org/officeDocument/2006/relationships/hyperlink" Target="https://&#1084;&#1080;&#1085;&#1086;&#1073;&#1088;&#1085;&#1072;&#1091;&#1082;&#1080;.&#1088;&#1092;/&#1087;&#1088;&#1086;&#1077;&#1082;&#1090;&#1099;/&#1089;&#1086;&#1074;&#1088;&#1077;&#1084;&#1077;&#1085;&#1085;&#1072;&#1103;-&#1086;&#1073;&#1088;&#1072;&#1079;&#1086;&#1074;&#1072;&#1090;&#1077;&#1083;&#1100;&#1085;&#1072;&#1103;-&#1089;&#1088;&#1077;&#1076;&#1072;-&#1096;&#1082;&#1086;&#1083;&#1100;&#1085;&#1080;&#1082;&#1086;&#1074;" TargetMode="External"/><Relationship Id="rId5" Type="http://schemas.openxmlformats.org/officeDocument/2006/relationships/hyperlink" Target="http://www.frmrus.ru/work/products/sofin/" TargetMode="External"/><Relationship Id="rId90" Type="http://schemas.openxmlformats.org/officeDocument/2006/relationships/printerSettings" Target="../printerSettings/printerSettings1.bin"/><Relationship Id="rId14" Type="http://schemas.openxmlformats.org/officeDocument/2006/relationships/hyperlink" Target="https://gisp.gov.ru/support-measures/list/6476131/"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016770/" TargetMode="External"/><Relationship Id="rId30" Type="http://schemas.openxmlformats.org/officeDocument/2006/relationships/hyperlink" Target="https://gisp.gov.ru/support-measures/list/6476147/" TargetMode="External"/><Relationship Id="rId35" Type="http://schemas.openxmlformats.org/officeDocument/2006/relationships/hyperlink" Target="https://gisp.gov.ru/support-measures/list/7782655/" TargetMode="External"/><Relationship Id="rId43" Type="http://schemas.openxmlformats.org/officeDocument/2006/relationships/hyperlink" Target="http://eximbank.ru/credits/garant.php" TargetMode="External"/><Relationship Id="rId48" Type="http://schemas.openxmlformats.org/officeDocument/2006/relationships/hyperlink" Target="http://frprf.ru/lizing/" TargetMode="External"/><Relationship Id="rId56" Type="http://schemas.openxmlformats.org/officeDocument/2006/relationships/hyperlink" Target="http://corpmsp.ru/finansovaya-podderzhka/garantiynaya-podderzhka-subektov-msp-ngs/" TargetMode="External"/><Relationship Id="rId64" Type="http://schemas.openxmlformats.org/officeDocument/2006/relationships/hyperlink" Target="https://rosmintrud.ru/employment/employment" TargetMode="External"/><Relationship Id="rId69" Type="http://schemas.openxmlformats.org/officeDocument/2006/relationships/hyperlink" Target="http://fondgkh.ru/finances/cat/metodicheskie-materialyi-i-rekomendatsii/" TargetMode="External"/><Relationship Id="rId77" Type="http://schemas.openxmlformats.org/officeDocument/2006/relationships/hyperlink" Target="http://www.fond-kino.ru/projects/podderzka-kinoteatrov-v-2018-godu/"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podderzhka-eksportnykh-postavok/" TargetMode="External"/><Relationship Id="rId72" Type="http://schemas.openxmlformats.org/officeDocument/2006/relationships/hyperlink" Target="https://www.mspbank.ru/credit/" TargetMode="External"/><Relationship Id="rId80" Type="http://schemas.openxmlformats.org/officeDocument/2006/relationships/hyperlink" Target="http://www.veb.ru/strategy/invest/" TargetMode="External"/><Relationship Id="rId85" Type="http://schemas.openxmlformats.org/officeDocument/2006/relationships/hyperlink" Target="https://corpmsp.ru/bankam/programma_stimulir/" TargetMode="External"/><Relationship Id="rId3" Type="http://schemas.openxmlformats.org/officeDocument/2006/relationships/hyperlink" Target="http://economy.gov.ru/minec/activity/sections/CorpManagment/investprojectprogramme" TargetMode="External"/><Relationship Id="rId12" Type="http://schemas.openxmlformats.org/officeDocument/2006/relationships/hyperlink" Target="https://gisp.gov.ru/support-measures/list/7768688/" TargetMode="External"/><Relationship Id="rId17" Type="http://schemas.openxmlformats.org/officeDocument/2006/relationships/hyperlink" Target="https://gisp.gov.ru/support-measures/list/7754140/" TargetMode="External"/><Relationship Id="rId25" Type="http://schemas.openxmlformats.org/officeDocument/2006/relationships/hyperlink" Target="https://gisp.gov.ru/support-measures/list/8879809/" TargetMode="External"/><Relationship Id="rId33" Type="http://schemas.openxmlformats.org/officeDocument/2006/relationships/hyperlink" Target="https://gisp.gov.ru/support-measures/list/6616898/" TargetMode="External"/><Relationship Id="rId38" Type="http://schemas.openxmlformats.org/officeDocument/2006/relationships/hyperlink" Target="https://gisp.gov.ru/support-measures/list/8866032/" TargetMode="External"/><Relationship Id="rId46" Type="http://schemas.openxmlformats.org/officeDocument/2006/relationships/hyperlink" Target="http://frprf.ru/zaymy/konversiya/" TargetMode="External"/><Relationship Id="rId59" Type="http://schemas.openxmlformats.org/officeDocument/2006/relationships/hyperlink" Target="https://gisp.gov.ru/support-measures/list/6616940/" TargetMode="External"/><Relationship Id="rId67" Type="http://schemas.openxmlformats.org/officeDocument/2006/relationships/hyperlink" Target="http://www.minkavkaz.gov.ru/ministry/activities/"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s://gisp.gov.ru/support-measures/list/6711887/" TargetMode="External"/><Relationship Id="rId54" Type="http://schemas.openxmlformats.org/officeDocument/2006/relationships/hyperlink" Target="https://www.exportcenter.ru/services/subsidirovanie/" TargetMode="External"/><Relationship Id="rId62" Type="http://schemas.openxmlformats.org/officeDocument/2006/relationships/hyperlink" Target="https://gisp.gov.ru/support-measures/list/7773929/" TargetMode="External"/><Relationship Id="rId70" Type="http://schemas.openxmlformats.org/officeDocument/2006/relationships/hyperlink" Target="http://minsvyaz.ru/ru/activity/directions/445/" TargetMode="External"/><Relationship Id="rId75" Type="http://schemas.openxmlformats.org/officeDocument/2006/relationships/hyperlink" Target="https://www.mspbank.ru/guarantee-ngs/borrowers/index.php" TargetMode="External"/><Relationship Id="rId83" Type="http://schemas.openxmlformats.org/officeDocument/2006/relationships/hyperlink" Target="http://minpromtorg.gov.ru/ministry/dep/" TargetMode="External"/><Relationship Id="rId88" Type="http://schemas.openxmlformats.org/officeDocument/2006/relationships/hyperlink" Target="https://corpmsp.ru/finansovaya-podderzhka/lizingovaya-podderzhka/" TargetMode="External"/><Relationship Id="rId1" Type="http://schemas.openxmlformats.org/officeDocument/2006/relationships/hyperlink" Target="http://economy.gov.ru/minec/activity/sections/smallBusiness/" TargetMode="External"/><Relationship Id="rId6" Type="http://schemas.openxmlformats.org/officeDocument/2006/relationships/hyperlink" Target="http://www.frmrus.ru/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82674/" TargetMode="External"/><Relationship Id="rId36" Type="http://schemas.openxmlformats.org/officeDocument/2006/relationships/hyperlink" Target="https://gisp.gov.ru/support-measures/list/8866135/" TargetMode="External"/><Relationship Id="rId49" Type="http://schemas.openxmlformats.org/officeDocument/2006/relationships/hyperlink" Target="http://frprf.ru/zaymy/proekty-razvitiya/" TargetMode="External"/><Relationship Id="rId57" Type="http://schemas.openxmlformats.org/officeDocument/2006/relationships/hyperlink" Target="https://gisp.gov.ru/support-measures/list/6987532/" TargetMode="External"/><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6922631/" TargetMode="External"/><Relationship Id="rId44" Type="http://schemas.openxmlformats.org/officeDocument/2006/relationships/hyperlink" Target="http://eximbank.ru/credits/index.php" TargetMode="External"/><Relationship Id="rId52" Type="http://schemas.openxmlformats.org/officeDocument/2006/relationships/hyperlink" Target="https://www.exportcenter.ru/services/prodvizhenie-na-vneshnie-rynki/" TargetMode="External"/><Relationship Id="rId60" Type="http://schemas.openxmlformats.org/officeDocument/2006/relationships/hyperlink" Target="http://minpromtorg.gov.ru/activities/industry/otrasli/farma/" TargetMode="External"/><Relationship Id="rId65" Type="http://schemas.openxmlformats.org/officeDocument/2006/relationships/hyperlink" Target="http://mcx.ru/activity/state-support/measures/unified-subsidy/" TargetMode="External"/><Relationship Id="rId73" Type="http://schemas.openxmlformats.org/officeDocument/2006/relationships/hyperlink" Target="https://www.mspbank.ru/credit/express-invest/?SUM_FROM=5000000&amp;TARGET=67&amp;MONTHS_TO=43&amp;SUM_TO=5000000&amp;SPECIAL=76&amp;ID%5B0%5D=1286&amp;ID%5B1%5D=1287" TargetMode="External"/><Relationship Id="rId78" Type="http://schemas.openxmlformats.org/officeDocument/2006/relationships/hyperlink" Target="http://www.minsport.gov.ru/activities/federal-programs/fiz-ra-i-sport-skryt/26377/" TargetMode="External"/><Relationship Id="rId81" Type="http://schemas.openxmlformats.org/officeDocument/2006/relationships/hyperlink" Target="http://www.fcpf.ru/services/funding-projects/" TargetMode="External"/><Relationship Id="rId86" Type="http://schemas.openxmlformats.org/officeDocument/2006/relationships/hyperlink" Target="https://corpmsp.ru/informatsionno-marketingovaya-podderzhka/" TargetMode="External"/><Relationship Id="rId4" Type="http://schemas.openxmlformats.org/officeDocument/2006/relationships/hyperlink" Target="http://www.frmrus.ru/work/products/invest-projects/" TargetMode="External"/><Relationship Id="rId9" Type="http://schemas.openxmlformats.org/officeDocument/2006/relationships/hyperlink" Target="http://minpromtorg.gov.ru/activities/industry/otrasli/avtoprom/"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7783217/" TargetMode="External"/><Relationship Id="rId34" Type="http://schemas.openxmlformats.org/officeDocument/2006/relationships/hyperlink" Target="https://www.gisip.ru/" TargetMode="External"/><Relationship Id="rId50" Type="http://schemas.openxmlformats.org/officeDocument/2006/relationships/hyperlink" Target="http://frprf.ru/zaymy/regiony/" TargetMode="External"/><Relationship Id="rId55" Type="http://schemas.openxmlformats.org/officeDocument/2006/relationships/hyperlink" Target="https://www.exiar.ru/products/for-exporters/" TargetMode="External"/><Relationship Id="rId76" Type="http://schemas.openxmlformats.org/officeDocument/2006/relationships/hyperlink" Target="https://www.mspbank.ru/credit/investment-credit/?SUM_FROM=5000000&amp;TARGET=67&amp;MONTHS_TO=1&amp;SUM_TO=5000000&amp;SPECIAL=74&amp;ID%5B0%5D=1268&amp;ID%5B1%5D=1269" TargetMode="External"/><Relationship Id="rId7" Type="http://schemas.openxmlformats.org/officeDocument/2006/relationships/hyperlink" Target="https://&#1087;&#1088;&#1077;&#1079;&#1080;&#1076;&#1077;&#1085;&#1090;&#1089;&#1082;&#1080;&#1077;&#1075;&#1088;&#1072;&#1085;&#1090;&#1099;.&#1088;&#1092;/Home/Konkurs" TargetMode="External"/><Relationship Id="rId71" Type="http://schemas.openxmlformats.org/officeDocument/2006/relationships/hyperlink" Target="https://www.mkrf.ru/about/departments/departament_turizma_i_regionalnoy_politiki/" TargetMode="External"/><Relationship Id="rId2" Type="http://schemas.openxmlformats.org/officeDocument/2006/relationships/hyperlink" Target="http://economy.gov.ru/minec/about/structure/depOsobEcZone/" TargetMode="External"/><Relationship Id="rId29" Type="http://schemas.openxmlformats.org/officeDocument/2006/relationships/hyperlink" Target="https://gisp.gov.ru/support-measures/list/7766981/" TargetMode="External"/><Relationship Id="rId24" Type="http://schemas.openxmlformats.org/officeDocument/2006/relationships/hyperlink" Target="https://gisp.gov.ru/support-measures/list/6476196/" TargetMode="External"/><Relationship Id="rId40" Type="http://schemas.openxmlformats.org/officeDocument/2006/relationships/hyperlink" Target="https://gisp.gov.ru/support-measures/list/6476169/" TargetMode="External"/><Relationship Id="rId45" Type="http://schemas.openxmlformats.org/officeDocument/2006/relationships/hyperlink" Target="http://frprf.ru/zaymy/komplektuyushchie-izdeliya/" TargetMode="External"/><Relationship Id="rId66" Type="http://schemas.openxmlformats.org/officeDocument/2006/relationships/hyperlink" Target="https://hcfe.ru/" TargetMode="External"/><Relationship Id="rId87" Type="http://schemas.openxmlformats.org/officeDocument/2006/relationships/hyperlink" Target="https://corpmsp.ru/obespechenie-dostupa-k-goszakupkam/" TargetMode="External"/><Relationship Id="rId61" Type="http://schemas.openxmlformats.org/officeDocument/2006/relationships/hyperlink" Target="https://gisp.gov.ru/support-measures/list/6616912/" TargetMode="External"/><Relationship Id="rId82" Type="http://schemas.openxmlformats.org/officeDocument/2006/relationships/hyperlink" Target="http://www.fcpf.ru/services/investment-consulting/" TargetMode="External"/><Relationship Id="rId19" Type="http://schemas.openxmlformats.org/officeDocument/2006/relationships/hyperlink" Target="https://gisp.gov.ru/support-measures/list/77638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abSelected="1" view="pageBreakPreview" topLeftCell="E1" zoomScale="60" zoomScaleNormal="65" workbookViewId="0">
      <pane ySplit="2" topLeftCell="A3" activePane="bottomLeft" state="frozenSplit"/>
      <selection pane="bottomLeft" activeCell="E1" sqref="A1:XFD1048576"/>
    </sheetView>
  </sheetViews>
  <sheetFormatPr defaultRowHeight="13.2" x14ac:dyDescent="0.3"/>
  <cols>
    <col min="1" max="1" width="8.88671875" style="194"/>
    <col min="2" max="2" width="22.44140625" style="194" customWidth="1"/>
    <col min="3" max="3" width="54.6640625" style="269" customWidth="1"/>
    <col min="4" max="4" width="32.6640625" style="194" customWidth="1"/>
    <col min="5" max="5" width="58.21875" style="269" customWidth="1"/>
    <col min="6" max="6" width="87.6640625" style="269" customWidth="1"/>
    <col min="7" max="7" width="8.88671875" style="194"/>
    <col min="8" max="8" width="13" style="194" customWidth="1"/>
    <col min="9" max="9" width="12.6640625" style="194" customWidth="1"/>
    <col min="10" max="10" width="13.88671875" style="194" customWidth="1"/>
    <col min="11" max="11" width="28.5546875" style="256" customWidth="1"/>
    <col min="12" max="12" width="87.6640625" style="256" customWidth="1"/>
    <col min="13" max="16384" width="8.88671875" style="194"/>
  </cols>
  <sheetData>
    <row r="1" spans="1:12" ht="15" thickBot="1" x14ac:dyDescent="0.35">
      <c r="C1" s="268"/>
      <c r="E1" s="268"/>
      <c r="F1" s="273"/>
    </row>
    <row r="2" spans="1:12" ht="40.200000000000003" thickBot="1" x14ac:dyDescent="0.35">
      <c r="A2" s="195" t="s">
        <v>474</v>
      </c>
      <c r="B2" s="196" t="s">
        <v>0</v>
      </c>
      <c r="C2" s="267" t="s">
        <v>240</v>
      </c>
      <c r="D2" s="196" t="s">
        <v>243</v>
      </c>
      <c r="E2" s="272" t="s">
        <v>241</v>
      </c>
      <c r="F2" s="276" t="s">
        <v>242</v>
      </c>
      <c r="G2" s="197" t="s">
        <v>782</v>
      </c>
      <c r="H2" s="197">
        <v>2018</v>
      </c>
      <c r="I2" s="197">
        <v>2019</v>
      </c>
      <c r="J2" s="198">
        <v>2020</v>
      </c>
      <c r="K2" s="257" t="s">
        <v>787</v>
      </c>
      <c r="L2" s="257" t="s">
        <v>786</v>
      </c>
    </row>
    <row r="3" spans="1:12" ht="264.60000000000002" thickBot="1" x14ac:dyDescent="0.35">
      <c r="A3" s="199" t="s">
        <v>475</v>
      </c>
      <c r="B3" s="200" t="s">
        <v>2</v>
      </c>
      <c r="C3" s="270" t="s">
        <v>476</v>
      </c>
      <c r="D3" s="200" t="s">
        <v>477</v>
      </c>
      <c r="E3" s="270" t="s">
        <v>478</v>
      </c>
      <c r="F3" s="274" t="s">
        <v>479</v>
      </c>
      <c r="G3" s="200" t="s">
        <v>3</v>
      </c>
      <c r="H3" s="200"/>
      <c r="I3" s="200"/>
      <c r="J3" s="201"/>
      <c r="K3" s="259" t="s">
        <v>789</v>
      </c>
      <c r="L3" s="258" t="s">
        <v>788</v>
      </c>
    </row>
    <row r="4" spans="1:12" ht="409.6" thickBot="1" x14ac:dyDescent="0.35">
      <c r="A4" s="199" t="s">
        <v>480</v>
      </c>
      <c r="B4" s="200" t="s">
        <v>481</v>
      </c>
      <c r="C4" s="270" t="s">
        <v>960</v>
      </c>
      <c r="D4" s="200" t="s">
        <v>482</v>
      </c>
      <c r="E4" s="270" t="s">
        <v>483</v>
      </c>
      <c r="F4" s="274" t="s">
        <v>1017</v>
      </c>
      <c r="G4" s="200" t="s">
        <v>3</v>
      </c>
      <c r="H4" s="202">
        <v>15954452.1</v>
      </c>
      <c r="I4" s="202">
        <v>5164093.4000000004</v>
      </c>
      <c r="J4" s="203">
        <v>4923304.9000000004</v>
      </c>
      <c r="K4" s="261" t="s">
        <v>791</v>
      </c>
      <c r="L4" s="260" t="s">
        <v>790</v>
      </c>
    </row>
    <row r="5" spans="1:12" ht="185.4" thickBot="1" x14ac:dyDescent="0.35">
      <c r="A5" s="199" t="s">
        <v>484</v>
      </c>
      <c r="B5" s="200" t="s">
        <v>485</v>
      </c>
      <c r="C5" s="270" t="s">
        <v>961</v>
      </c>
      <c r="D5" s="200" t="s">
        <v>486</v>
      </c>
      <c r="E5" s="270" t="s">
        <v>1018</v>
      </c>
      <c r="F5" s="274" t="s">
        <v>1019</v>
      </c>
      <c r="G5" s="200" t="s">
        <v>3</v>
      </c>
      <c r="H5" s="202">
        <v>828000</v>
      </c>
      <c r="I5" s="200">
        <v>0</v>
      </c>
      <c r="J5" s="201">
        <v>0</v>
      </c>
      <c r="K5" s="261" t="s">
        <v>793</v>
      </c>
      <c r="L5" s="260" t="s">
        <v>792</v>
      </c>
    </row>
    <row r="6" spans="1:12" ht="343.8" thickBot="1" x14ac:dyDescent="0.35">
      <c r="A6" s="199" t="s">
        <v>487</v>
      </c>
      <c r="B6" s="200" t="s">
        <v>488</v>
      </c>
      <c r="C6" s="270" t="s">
        <v>962</v>
      </c>
      <c r="D6" s="200" t="s">
        <v>489</v>
      </c>
      <c r="E6" s="270" t="s">
        <v>1020</v>
      </c>
      <c r="F6" s="274" t="s">
        <v>1021</v>
      </c>
      <c r="G6" s="200" t="s">
        <v>490</v>
      </c>
      <c r="H6" s="200">
        <v>4595318</v>
      </c>
      <c r="I6" s="200">
        <v>4689100</v>
      </c>
      <c r="J6" s="201">
        <v>4689100</v>
      </c>
      <c r="K6" s="261" t="s">
        <v>794</v>
      </c>
      <c r="L6" s="260" t="s">
        <v>125</v>
      </c>
    </row>
    <row r="7" spans="1:12" ht="383.4" thickBot="1" x14ac:dyDescent="0.35">
      <c r="A7" s="199" t="s">
        <v>491</v>
      </c>
      <c r="B7" s="200" t="s">
        <v>492</v>
      </c>
      <c r="C7" s="270" t="s">
        <v>963</v>
      </c>
      <c r="D7" s="200" t="s">
        <v>493</v>
      </c>
      <c r="E7" s="270" t="s">
        <v>1022</v>
      </c>
      <c r="F7" s="274" t="s">
        <v>1023</v>
      </c>
      <c r="G7" s="200" t="s">
        <v>490</v>
      </c>
      <c r="H7" s="200">
        <v>4595318</v>
      </c>
      <c r="I7" s="200">
        <v>4689100</v>
      </c>
      <c r="J7" s="201">
        <v>4689100</v>
      </c>
      <c r="K7" s="261" t="s">
        <v>796</v>
      </c>
      <c r="L7" s="260" t="s">
        <v>795</v>
      </c>
    </row>
    <row r="8" spans="1:12" ht="211.8" thickBot="1" x14ac:dyDescent="0.35">
      <c r="A8" s="199" t="s">
        <v>494</v>
      </c>
      <c r="B8" s="200" t="s">
        <v>6</v>
      </c>
      <c r="C8" s="270" t="s">
        <v>964</v>
      </c>
      <c r="D8" s="200" t="s">
        <v>495</v>
      </c>
      <c r="E8" s="270" t="s">
        <v>1024</v>
      </c>
      <c r="F8" s="274" t="s">
        <v>1025</v>
      </c>
      <c r="G8" s="200" t="s">
        <v>490</v>
      </c>
      <c r="H8" s="200"/>
      <c r="I8" s="200"/>
      <c r="J8" s="201"/>
      <c r="K8" s="261" t="s">
        <v>798</v>
      </c>
      <c r="L8" s="260" t="s">
        <v>797</v>
      </c>
    </row>
    <row r="9" spans="1:12" ht="409.6" thickBot="1" x14ac:dyDescent="0.35">
      <c r="A9" s="199" t="s">
        <v>496</v>
      </c>
      <c r="B9" s="200" t="s">
        <v>244</v>
      </c>
      <c r="C9" s="271" t="s">
        <v>965</v>
      </c>
      <c r="D9" s="200" t="s">
        <v>497</v>
      </c>
      <c r="E9" s="270" t="s">
        <v>1026</v>
      </c>
      <c r="F9" s="274" t="s">
        <v>1027</v>
      </c>
      <c r="G9" s="200" t="s">
        <v>395</v>
      </c>
      <c r="H9" s="202">
        <v>8016814.9000000004</v>
      </c>
      <c r="I9" s="202">
        <v>8007931.9000000004</v>
      </c>
      <c r="J9" s="203">
        <v>8014128.7999999998</v>
      </c>
      <c r="K9" s="261" t="s">
        <v>800</v>
      </c>
      <c r="L9" s="260" t="s">
        <v>799</v>
      </c>
    </row>
    <row r="10" spans="1:12" ht="160.19999999999999" customHeight="1" thickBot="1" x14ac:dyDescent="0.35">
      <c r="A10" s="199" t="s">
        <v>498</v>
      </c>
      <c r="B10" s="200" t="s">
        <v>58</v>
      </c>
      <c r="C10" s="270" t="s">
        <v>966</v>
      </c>
      <c r="D10" s="200" t="s">
        <v>499</v>
      </c>
      <c r="E10" s="270" t="s">
        <v>500</v>
      </c>
      <c r="F10" s="274" t="s">
        <v>501</v>
      </c>
      <c r="G10" s="200" t="s">
        <v>7</v>
      </c>
      <c r="H10" s="202">
        <v>36170542</v>
      </c>
      <c r="I10" s="202">
        <v>46092868</v>
      </c>
      <c r="J10" s="203">
        <v>46658120.899999999</v>
      </c>
      <c r="K10" s="261" t="s">
        <v>802</v>
      </c>
      <c r="L10" s="260" t="s">
        <v>801</v>
      </c>
    </row>
    <row r="11" spans="1:12" ht="409.6" thickBot="1" x14ac:dyDescent="0.35">
      <c r="A11" s="199" t="s">
        <v>502</v>
      </c>
      <c r="B11" s="200" t="s">
        <v>87</v>
      </c>
      <c r="C11" s="270" t="s">
        <v>967</v>
      </c>
      <c r="D11" s="200" t="s">
        <v>503</v>
      </c>
      <c r="E11" s="270" t="s">
        <v>1028</v>
      </c>
      <c r="F11" s="274" t="s">
        <v>504</v>
      </c>
      <c r="G11" s="200" t="s">
        <v>7</v>
      </c>
      <c r="H11" s="202">
        <v>5000000</v>
      </c>
      <c r="I11" s="202">
        <v>5000000</v>
      </c>
      <c r="J11" s="203">
        <v>5000000</v>
      </c>
      <c r="K11" s="261" t="s">
        <v>804</v>
      </c>
      <c r="L11" s="260" t="s">
        <v>803</v>
      </c>
    </row>
    <row r="12" spans="1:12" ht="172.2" thickBot="1" x14ac:dyDescent="0.35">
      <c r="A12" s="199" t="s">
        <v>505</v>
      </c>
      <c r="B12" s="200" t="s">
        <v>60</v>
      </c>
      <c r="C12" s="270" t="s">
        <v>968</v>
      </c>
      <c r="D12" s="200" t="s">
        <v>506</v>
      </c>
      <c r="E12" s="270" t="s">
        <v>500</v>
      </c>
      <c r="F12" s="274" t="s">
        <v>507</v>
      </c>
      <c r="G12" s="200" t="s">
        <v>7</v>
      </c>
      <c r="H12" s="202">
        <v>4734929.0999999996</v>
      </c>
      <c r="I12" s="202">
        <v>5063417.3</v>
      </c>
      <c r="J12" s="203">
        <v>5412793.0999999996</v>
      </c>
      <c r="K12" s="261" t="s">
        <v>806</v>
      </c>
      <c r="L12" s="260" t="s">
        <v>805</v>
      </c>
    </row>
    <row r="13" spans="1:12" ht="211.8" thickBot="1" x14ac:dyDescent="0.35">
      <c r="A13" s="199" t="s">
        <v>508</v>
      </c>
      <c r="B13" s="200" t="s">
        <v>509</v>
      </c>
      <c r="C13" s="270" t="s">
        <v>969</v>
      </c>
      <c r="D13" s="200" t="s">
        <v>510</v>
      </c>
      <c r="E13" s="270" t="s">
        <v>511</v>
      </c>
      <c r="F13" s="274" t="s">
        <v>512</v>
      </c>
      <c r="G13" s="200" t="s">
        <v>7</v>
      </c>
      <c r="H13" s="202">
        <v>2127275.2999999998</v>
      </c>
      <c r="I13" s="202">
        <v>2256357</v>
      </c>
      <c r="J13" s="203">
        <v>2361809.6</v>
      </c>
      <c r="K13" s="261" t="s">
        <v>808</v>
      </c>
      <c r="L13" s="260" t="s">
        <v>807</v>
      </c>
    </row>
    <row r="14" spans="1:12" ht="225" thickBot="1" x14ac:dyDescent="0.35">
      <c r="A14" s="199" t="s">
        <v>513</v>
      </c>
      <c r="B14" s="200" t="s">
        <v>514</v>
      </c>
      <c r="C14" s="270" t="s">
        <v>970</v>
      </c>
      <c r="D14" s="200" t="s">
        <v>515</v>
      </c>
      <c r="E14" s="270" t="s">
        <v>516</v>
      </c>
      <c r="F14" s="274" t="s">
        <v>517</v>
      </c>
      <c r="G14" s="200" t="s">
        <v>7</v>
      </c>
      <c r="H14" s="202">
        <v>1470000</v>
      </c>
      <c r="I14" s="202">
        <v>2091294.8</v>
      </c>
      <c r="J14" s="203">
        <v>2177037.9</v>
      </c>
      <c r="K14" s="261" t="s">
        <v>810</v>
      </c>
      <c r="L14" s="260" t="s">
        <v>809</v>
      </c>
    </row>
    <row r="15" spans="1:12" ht="172.2" thickBot="1" x14ac:dyDescent="0.35">
      <c r="A15" s="199" t="s">
        <v>518</v>
      </c>
      <c r="B15" s="200" t="s">
        <v>73</v>
      </c>
      <c r="C15" s="270" t="s">
        <v>971</v>
      </c>
      <c r="D15" s="200" t="s">
        <v>519</v>
      </c>
      <c r="E15" s="270" t="s">
        <v>520</v>
      </c>
      <c r="F15" s="274" t="s">
        <v>521</v>
      </c>
      <c r="G15" s="200" t="s">
        <v>7</v>
      </c>
      <c r="H15" s="202">
        <v>1294811.8</v>
      </c>
      <c r="I15" s="202">
        <v>977212.1</v>
      </c>
      <c r="J15" s="203">
        <v>500000</v>
      </c>
      <c r="K15" s="261" t="s">
        <v>812</v>
      </c>
      <c r="L15" s="260" t="s">
        <v>811</v>
      </c>
    </row>
    <row r="16" spans="1:12" ht="172.2" thickBot="1" x14ac:dyDescent="0.35">
      <c r="A16" s="199" t="s">
        <v>522</v>
      </c>
      <c r="B16" s="200" t="s">
        <v>59</v>
      </c>
      <c r="C16" s="270" t="s">
        <v>972</v>
      </c>
      <c r="D16" s="200" t="s">
        <v>523</v>
      </c>
      <c r="E16" s="270" t="s">
        <v>500</v>
      </c>
      <c r="F16" s="274" t="s">
        <v>524</v>
      </c>
      <c r="G16" s="200" t="s">
        <v>7</v>
      </c>
      <c r="H16" s="202">
        <v>56445247.200000003</v>
      </c>
      <c r="I16" s="202">
        <v>60088392.399999999</v>
      </c>
      <c r="J16" s="203">
        <v>64234491.5</v>
      </c>
      <c r="K16" s="261" t="s">
        <v>814</v>
      </c>
      <c r="L16" s="260" t="s">
        <v>813</v>
      </c>
    </row>
    <row r="17" spans="1:12" ht="251.4" thickBot="1" x14ac:dyDescent="0.35">
      <c r="A17" s="199" t="s">
        <v>525</v>
      </c>
      <c r="B17" s="200" t="s">
        <v>526</v>
      </c>
      <c r="C17" s="270" t="s">
        <v>973</v>
      </c>
      <c r="D17" s="200" t="s">
        <v>527</v>
      </c>
      <c r="E17" s="270" t="s">
        <v>528</v>
      </c>
      <c r="F17" s="274" t="s">
        <v>529</v>
      </c>
      <c r="G17" s="200" t="s">
        <v>7</v>
      </c>
      <c r="H17" s="202">
        <v>11045645.199999999</v>
      </c>
      <c r="I17" s="202">
        <v>15882301.300000001</v>
      </c>
      <c r="J17" s="203">
        <v>16048621.5</v>
      </c>
      <c r="K17" s="261" t="s">
        <v>816</v>
      </c>
      <c r="L17" s="260" t="s">
        <v>815</v>
      </c>
    </row>
    <row r="18" spans="1:12" ht="159" thickBot="1" x14ac:dyDescent="0.35">
      <c r="A18" s="199" t="s">
        <v>530</v>
      </c>
      <c r="B18" s="200" t="s">
        <v>249</v>
      </c>
      <c r="C18" s="270" t="s">
        <v>250</v>
      </c>
      <c r="D18" s="200" t="s">
        <v>531</v>
      </c>
      <c r="E18" s="270" t="s">
        <v>251</v>
      </c>
      <c r="F18" s="274" t="s">
        <v>252</v>
      </c>
      <c r="G18" s="200" t="s">
        <v>7</v>
      </c>
      <c r="H18" s="202">
        <v>10168871.699999999</v>
      </c>
      <c r="I18" s="202">
        <v>10515020.300000001</v>
      </c>
      <c r="J18" s="203">
        <v>10515020.300000001</v>
      </c>
      <c r="K18" s="261" t="s">
        <v>818</v>
      </c>
      <c r="L18" s="260" t="s">
        <v>817</v>
      </c>
    </row>
    <row r="19" spans="1:12" ht="119.4" thickBot="1" x14ac:dyDescent="0.35">
      <c r="A19" s="199" t="s">
        <v>532</v>
      </c>
      <c r="B19" s="200" t="s">
        <v>253</v>
      </c>
      <c r="C19" s="270" t="s">
        <v>974</v>
      </c>
      <c r="D19" s="200" t="s">
        <v>254</v>
      </c>
      <c r="E19" s="270" t="s">
        <v>251</v>
      </c>
      <c r="F19" s="274" t="s">
        <v>252</v>
      </c>
      <c r="G19" s="200" t="s">
        <v>7</v>
      </c>
      <c r="H19" s="202">
        <v>4358087.9000000004</v>
      </c>
      <c r="I19" s="202">
        <v>4506437.3</v>
      </c>
      <c r="J19" s="203">
        <v>4506437.3</v>
      </c>
      <c r="K19" s="261" t="s">
        <v>819</v>
      </c>
      <c r="L19" s="260" t="s">
        <v>817</v>
      </c>
    </row>
    <row r="20" spans="1:12" ht="225" thickBot="1" x14ac:dyDescent="0.35">
      <c r="A20" s="199" t="s">
        <v>533</v>
      </c>
      <c r="B20" s="200" t="s">
        <v>256</v>
      </c>
      <c r="C20" s="270" t="s">
        <v>975</v>
      </c>
      <c r="D20" s="200" t="s">
        <v>257</v>
      </c>
      <c r="E20" s="270" t="s">
        <v>258</v>
      </c>
      <c r="F20" s="274" t="s">
        <v>534</v>
      </c>
      <c r="G20" s="200" t="s">
        <v>7</v>
      </c>
      <c r="H20" s="202">
        <v>1216354.6000000001</v>
      </c>
      <c r="I20" s="202">
        <v>1198352.5</v>
      </c>
      <c r="J20" s="203">
        <v>1198352.5</v>
      </c>
      <c r="K20" s="261" t="s">
        <v>821</v>
      </c>
      <c r="L20" s="260" t="s">
        <v>820</v>
      </c>
    </row>
    <row r="21" spans="1:12" ht="145.80000000000001" thickBot="1" x14ac:dyDescent="0.35">
      <c r="A21" s="199" t="s">
        <v>535</v>
      </c>
      <c r="B21" s="204" t="s">
        <v>30</v>
      </c>
      <c r="C21" s="270" t="s">
        <v>536</v>
      </c>
      <c r="D21" s="200" t="s">
        <v>537</v>
      </c>
      <c r="E21" s="270" t="s">
        <v>1029</v>
      </c>
      <c r="F21" s="274" t="s">
        <v>538</v>
      </c>
      <c r="G21" s="200" t="s">
        <v>7</v>
      </c>
      <c r="H21" s="202">
        <v>562649</v>
      </c>
      <c r="I21" s="202">
        <v>546738.4</v>
      </c>
      <c r="J21" s="203">
        <v>546738.4</v>
      </c>
      <c r="K21" s="261" t="s">
        <v>823</v>
      </c>
      <c r="L21" s="260" t="s">
        <v>822</v>
      </c>
    </row>
    <row r="22" spans="1:12" ht="159" thickBot="1" x14ac:dyDescent="0.35">
      <c r="A22" s="199" t="s">
        <v>539</v>
      </c>
      <c r="B22" s="204" t="s">
        <v>540</v>
      </c>
      <c r="C22" s="270" t="s">
        <v>541</v>
      </c>
      <c r="D22" s="204" t="s">
        <v>542</v>
      </c>
      <c r="E22" s="270" t="s">
        <v>543</v>
      </c>
      <c r="F22" s="274" t="s">
        <v>544</v>
      </c>
      <c r="G22" s="200" t="s">
        <v>7</v>
      </c>
      <c r="H22" s="202">
        <v>70000</v>
      </c>
      <c r="I22" s="202">
        <v>70000</v>
      </c>
      <c r="J22" s="203">
        <v>70000</v>
      </c>
      <c r="K22" s="261" t="s">
        <v>825</v>
      </c>
      <c r="L22" s="260" t="s">
        <v>824</v>
      </c>
    </row>
    <row r="23" spans="1:12" ht="409.6" thickBot="1" x14ac:dyDescent="0.35">
      <c r="A23" s="199" t="s">
        <v>545</v>
      </c>
      <c r="B23" s="204" t="s">
        <v>33</v>
      </c>
      <c r="C23" s="270" t="s">
        <v>546</v>
      </c>
      <c r="D23" s="204" t="s">
        <v>547</v>
      </c>
      <c r="E23" s="270" t="s">
        <v>548</v>
      </c>
      <c r="F23" s="274" t="s">
        <v>549</v>
      </c>
      <c r="G23" s="200" t="s">
        <v>7</v>
      </c>
      <c r="H23" s="202">
        <v>602700</v>
      </c>
      <c r="I23" s="202">
        <v>615000</v>
      </c>
      <c r="J23" s="203">
        <v>615000</v>
      </c>
      <c r="K23" s="261" t="s">
        <v>827</v>
      </c>
      <c r="L23" s="260" t="s">
        <v>826</v>
      </c>
    </row>
    <row r="24" spans="1:12" ht="317.39999999999998" thickBot="1" x14ac:dyDescent="0.35">
      <c r="A24" s="199" t="s">
        <v>550</v>
      </c>
      <c r="B24" s="204" t="s">
        <v>65</v>
      </c>
      <c r="C24" s="270" t="s">
        <v>976</v>
      </c>
      <c r="D24" s="204" t="s">
        <v>551</v>
      </c>
      <c r="E24" s="270" t="s">
        <v>552</v>
      </c>
      <c r="F24" s="274" t="s">
        <v>553</v>
      </c>
      <c r="G24" s="200" t="s">
        <v>7</v>
      </c>
      <c r="H24" s="202">
        <v>450000</v>
      </c>
      <c r="I24" s="202">
        <v>450000</v>
      </c>
      <c r="J24" s="203">
        <v>450000</v>
      </c>
      <c r="K24" s="261" t="s">
        <v>829</v>
      </c>
      <c r="L24" s="260" t="s">
        <v>828</v>
      </c>
    </row>
    <row r="25" spans="1:12" ht="330.6" thickBot="1" x14ac:dyDescent="0.35">
      <c r="A25" s="199" t="s">
        <v>554</v>
      </c>
      <c r="B25" s="204" t="s">
        <v>46</v>
      </c>
      <c r="C25" s="270" t="s">
        <v>977</v>
      </c>
      <c r="D25" s="204" t="s">
        <v>555</v>
      </c>
      <c r="E25" s="270" t="s">
        <v>1030</v>
      </c>
      <c r="F25" s="274" t="s">
        <v>556</v>
      </c>
      <c r="G25" s="200" t="s">
        <v>7</v>
      </c>
      <c r="H25" s="202">
        <v>58800</v>
      </c>
      <c r="I25" s="202">
        <v>60000</v>
      </c>
      <c r="J25" s="203">
        <v>60000</v>
      </c>
      <c r="K25" s="261" t="s">
        <v>831</v>
      </c>
      <c r="L25" s="260" t="s">
        <v>830</v>
      </c>
    </row>
    <row r="26" spans="1:12" ht="159" thickBot="1" x14ac:dyDescent="0.35">
      <c r="A26" s="199" t="s">
        <v>557</v>
      </c>
      <c r="B26" s="204" t="s">
        <v>56</v>
      </c>
      <c r="C26" s="270" t="s">
        <v>978</v>
      </c>
      <c r="D26" s="204" t="s">
        <v>558</v>
      </c>
      <c r="E26" s="270" t="s">
        <v>1031</v>
      </c>
      <c r="F26" s="274" t="s">
        <v>559</v>
      </c>
      <c r="G26" s="200" t="s">
        <v>7</v>
      </c>
      <c r="H26" s="202">
        <v>490000</v>
      </c>
      <c r="I26" s="202">
        <v>500000</v>
      </c>
      <c r="J26" s="203">
        <v>500000</v>
      </c>
      <c r="K26" s="261" t="s">
        <v>833</v>
      </c>
      <c r="L26" s="260" t="s">
        <v>832</v>
      </c>
    </row>
    <row r="27" spans="1:12" ht="185.4" thickBot="1" x14ac:dyDescent="0.35">
      <c r="A27" s="199" t="s">
        <v>560</v>
      </c>
      <c r="B27" s="204" t="s">
        <v>561</v>
      </c>
      <c r="C27" s="270" t="s">
        <v>979</v>
      </c>
      <c r="D27" s="204" t="s">
        <v>1084</v>
      </c>
      <c r="E27" s="270" t="s">
        <v>562</v>
      </c>
      <c r="F27" s="274" t="s">
        <v>563</v>
      </c>
      <c r="G27" s="200" t="s">
        <v>7</v>
      </c>
      <c r="H27" s="202">
        <v>392000</v>
      </c>
      <c r="I27" s="202">
        <v>400000</v>
      </c>
      <c r="J27" s="203">
        <v>400000</v>
      </c>
      <c r="K27" s="261" t="s">
        <v>835</v>
      </c>
      <c r="L27" s="260" t="s">
        <v>834</v>
      </c>
    </row>
    <row r="28" spans="1:12" ht="185.4" thickBot="1" x14ac:dyDescent="0.35">
      <c r="A28" s="199" t="s">
        <v>564</v>
      </c>
      <c r="B28" s="204" t="s">
        <v>565</v>
      </c>
      <c r="C28" s="270" t="s">
        <v>980</v>
      </c>
      <c r="D28" s="204" t="s">
        <v>566</v>
      </c>
      <c r="E28" s="270" t="s">
        <v>1032</v>
      </c>
      <c r="F28" s="274" t="s">
        <v>567</v>
      </c>
      <c r="G28" s="200" t="s">
        <v>7</v>
      </c>
      <c r="H28" s="202">
        <v>686000</v>
      </c>
      <c r="I28" s="200">
        <v>0</v>
      </c>
      <c r="J28" s="201">
        <v>0</v>
      </c>
      <c r="K28" s="261" t="s">
        <v>837</v>
      </c>
      <c r="L28" s="260" t="s">
        <v>836</v>
      </c>
    </row>
    <row r="29" spans="1:12" ht="330.6" thickBot="1" x14ac:dyDescent="0.35">
      <c r="A29" s="199" t="s">
        <v>568</v>
      </c>
      <c r="B29" s="204" t="s">
        <v>260</v>
      </c>
      <c r="C29" s="270" t="s">
        <v>981</v>
      </c>
      <c r="D29" s="200" t="s">
        <v>261</v>
      </c>
      <c r="E29" s="270" t="s">
        <v>1033</v>
      </c>
      <c r="F29" s="274" t="s">
        <v>1034</v>
      </c>
      <c r="G29" s="200" t="s">
        <v>7</v>
      </c>
      <c r="H29" s="200"/>
      <c r="I29" s="200"/>
      <c r="J29" s="201"/>
      <c r="K29" s="261" t="s">
        <v>839</v>
      </c>
      <c r="L29" s="260" t="s">
        <v>838</v>
      </c>
    </row>
    <row r="30" spans="1:12" ht="409.6" thickBot="1" x14ac:dyDescent="0.35">
      <c r="A30" s="199" t="s">
        <v>569</v>
      </c>
      <c r="B30" s="200" t="s">
        <v>265</v>
      </c>
      <c r="C30" s="270" t="s">
        <v>982</v>
      </c>
      <c r="D30" s="200" t="s">
        <v>570</v>
      </c>
      <c r="E30" s="270" t="s">
        <v>1035</v>
      </c>
      <c r="F30" s="274" t="s">
        <v>269</v>
      </c>
      <c r="G30" s="200" t="s">
        <v>7</v>
      </c>
      <c r="H30" s="202">
        <v>98000</v>
      </c>
      <c r="I30" s="202">
        <v>100000</v>
      </c>
      <c r="J30" s="203">
        <v>100000</v>
      </c>
      <c r="K30" s="261" t="s">
        <v>841</v>
      </c>
      <c r="L30" s="260" t="s">
        <v>840</v>
      </c>
    </row>
    <row r="31" spans="1:12" ht="409.6" thickBot="1" x14ac:dyDescent="0.35">
      <c r="A31" s="199" t="s">
        <v>571</v>
      </c>
      <c r="B31" s="200" t="s">
        <v>572</v>
      </c>
      <c r="C31" s="270" t="s">
        <v>983</v>
      </c>
      <c r="D31" s="200" t="s">
        <v>573</v>
      </c>
      <c r="E31" s="270" t="s">
        <v>574</v>
      </c>
      <c r="F31" s="274" t="s">
        <v>575</v>
      </c>
      <c r="G31" s="200" t="s">
        <v>7</v>
      </c>
      <c r="H31" s="202">
        <v>6857925.5</v>
      </c>
      <c r="I31" s="202">
        <v>8600656.9000000004</v>
      </c>
      <c r="J31" s="203">
        <v>8593732.6999999993</v>
      </c>
      <c r="K31" s="261" t="s">
        <v>843</v>
      </c>
      <c r="L31" s="260" t="s">
        <v>842</v>
      </c>
    </row>
    <row r="32" spans="1:12" ht="132.6" thickBot="1" x14ac:dyDescent="0.35">
      <c r="A32" s="199" t="s">
        <v>576</v>
      </c>
      <c r="B32" s="204" t="s">
        <v>577</v>
      </c>
      <c r="C32" s="270" t="s">
        <v>984</v>
      </c>
      <c r="D32" s="200" t="s">
        <v>578</v>
      </c>
      <c r="E32" s="270" t="s">
        <v>1036</v>
      </c>
      <c r="F32" s="274" t="s">
        <v>579</v>
      </c>
      <c r="G32" s="200" t="s">
        <v>7</v>
      </c>
      <c r="H32" s="202">
        <v>3721530</v>
      </c>
      <c r="I32" s="202">
        <v>3419270</v>
      </c>
      <c r="J32" s="203">
        <v>3480990</v>
      </c>
      <c r="K32" s="261" t="s">
        <v>845</v>
      </c>
      <c r="L32" s="260" t="s">
        <v>844</v>
      </c>
    </row>
    <row r="33" spans="1:12" ht="383.4" thickBot="1" x14ac:dyDescent="0.35">
      <c r="A33" s="199" t="s">
        <v>580</v>
      </c>
      <c r="B33" s="200" t="s">
        <v>270</v>
      </c>
      <c r="C33" s="270" t="s">
        <v>271</v>
      </c>
      <c r="D33" s="200" t="s">
        <v>581</v>
      </c>
      <c r="E33" s="270" t="s">
        <v>1037</v>
      </c>
      <c r="F33" s="274" t="s">
        <v>274</v>
      </c>
      <c r="G33" s="200" t="s">
        <v>7</v>
      </c>
      <c r="H33" s="202">
        <v>392000</v>
      </c>
      <c r="I33" s="202">
        <v>400000</v>
      </c>
      <c r="J33" s="203">
        <v>400000</v>
      </c>
      <c r="K33" s="261" t="s">
        <v>847</v>
      </c>
      <c r="L33" s="260" t="s">
        <v>846</v>
      </c>
    </row>
    <row r="34" spans="1:12" ht="211.8" thickBot="1" x14ac:dyDescent="0.35">
      <c r="A34" s="199" t="s">
        <v>582</v>
      </c>
      <c r="B34" s="204" t="s">
        <v>66</v>
      </c>
      <c r="C34" s="270" t="s">
        <v>583</v>
      </c>
      <c r="D34" s="200" t="s">
        <v>584</v>
      </c>
      <c r="E34" s="270" t="s">
        <v>585</v>
      </c>
      <c r="F34" s="274" t="s">
        <v>586</v>
      </c>
      <c r="G34" s="200" t="s">
        <v>7</v>
      </c>
      <c r="H34" s="202">
        <v>377793.1</v>
      </c>
      <c r="I34" s="202">
        <v>450000</v>
      </c>
      <c r="J34" s="203">
        <v>450000</v>
      </c>
      <c r="K34" s="261" t="s">
        <v>849</v>
      </c>
      <c r="L34" s="260" t="s">
        <v>848</v>
      </c>
    </row>
    <row r="35" spans="1:12" ht="383.4" thickBot="1" x14ac:dyDescent="0.35">
      <c r="A35" s="199" t="s">
        <v>587</v>
      </c>
      <c r="B35" s="204" t="s">
        <v>16</v>
      </c>
      <c r="C35" s="270" t="s">
        <v>985</v>
      </c>
      <c r="D35" s="200" t="s">
        <v>588</v>
      </c>
      <c r="E35" s="270" t="s">
        <v>1038</v>
      </c>
      <c r="F35" s="274" t="s">
        <v>589</v>
      </c>
      <c r="G35" s="200" t="s">
        <v>7</v>
      </c>
      <c r="H35" s="202">
        <v>4000000</v>
      </c>
      <c r="I35" s="202">
        <v>5131399.9000000004</v>
      </c>
      <c r="J35" s="203">
        <v>5557674.2000000002</v>
      </c>
      <c r="K35" s="261" t="s">
        <v>851</v>
      </c>
      <c r="L35" s="260" t="s">
        <v>850</v>
      </c>
    </row>
    <row r="36" spans="1:12" ht="238.2" thickBot="1" x14ac:dyDescent="0.35">
      <c r="A36" s="199" t="s">
        <v>590</v>
      </c>
      <c r="B36" s="200" t="s">
        <v>275</v>
      </c>
      <c r="C36" s="270" t="s">
        <v>986</v>
      </c>
      <c r="D36" s="200" t="s">
        <v>591</v>
      </c>
      <c r="E36" s="270" t="s">
        <v>276</v>
      </c>
      <c r="F36" s="274" t="s">
        <v>592</v>
      </c>
      <c r="G36" s="200" t="s">
        <v>7</v>
      </c>
      <c r="H36" s="202">
        <v>196000</v>
      </c>
      <c r="I36" s="202">
        <v>200000</v>
      </c>
      <c r="J36" s="203">
        <v>200000</v>
      </c>
      <c r="K36" s="261" t="s">
        <v>853</v>
      </c>
      <c r="L36" s="260" t="s">
        <v>852</v>
      </c>
    </row>
    <row r="37" spans="1:12" ht="317.39999999999998" thickBot="1" x14ac:dyDescent="0.35">
      <c r="A37" s="199" t="s">
        <v>593</v>
      </c>
      <c r="B37" s="204" t="s">
        <v>8</v>
      </c>
      <c r="C37" s="270" t="s">
        <v>594</v>
      </c>
      <c r="D37" s="200" t="s">
        <v>595</v>
      </c>
      <c r="E37" s="270" t="s">
        <v>596</v>
      </c>
      <c r="F37" s="274" t="s">
        <v>1039</v>
      </c>
      <c r="G37" s="200" t="s">
        <v>7</v>
      </c>
      <c r="H37" s="202">
        <v>184643.20000000001</v>
      </c>
      <c r="I37" s="202">
        <v>172643.20000000001</v>
      </c>
      <c r="J37" s="203">
        <v>150000</v>
      </c>
      <c r="K37" s="261" t="s">
        <v>855</v>
      </c>
      <c r="L37" s="260" t="s">
        <v>854</v>
      </c>
    </row>
    <row r="38" spans="1:12" ht="198.6" thickBot="1" x14ac:dyDescent="0.35">
      <c r="A38" s="199" t="s">
        <v>597</v>
      </c>
      <c r="B38" s="204" t="s">
        <v>94</v>
      </c>
      <c r="C38" s="270" t="s">
        <v>987</v>
      </c>
      <c r="D38" s="200" t="s">
        <v>598</v>
      </c>
      <c r="E38" s="270" t="s">
        <v>1040</v>
      </c>
      <c r="F38" s="274" t="s">
        <v>599</v>
      </c>
      <c r="G38" s="200" t="s">
        <v>7</v>
      </c>
      <c r="H38" s="202">
        <v>795356.8</v>
      </c>
      <c r="I38" s="202">
        <v>850000</v>
      </c>
      <c r="J38" s="203">
        <v>950000</v>
      </c>
      <c r="K38" s="261" t="s">
        <v>857</v>
      </c>
      <c r="L38" s="260" t="s">
        <v>856</v>
      </c>
    </row>
    <row r="39" spans="1:12" ht="409.6" thickBot="1" x14ac:dyDescent="0.35">
      <c r="A39" s="199" t="s">
        <v>600</v>
      </c>
      <c r="B39" s="204" t="s">
        <v>601</v>
      </c>
      <c r="C39" s="270" t="s">
        <v>988</v>
      </c>
      <c r="D39" s="200" t="s">
        <v>602</v>
      </c>
      <c r="E39" s="270" t="s">
        <v>1041</v>
      </c>
      <c r="F39" s="274" t="s">
        <v>603</v>
      </c>
      <c r="G39" s="200" t="s">
        <v>7</v>
      </c>
      <c r="H39" s="200">
        <v>0</v>
      </c>
      <c r="I39" s="202">
        <v>227356.79999999999</v>
      </c>
      <c r="J39" s="203">
        <v>150000</v>
      </c>
      <c r="K39" s="261" t="s">
        <v>859</v>
      </c>
      <c r="L39" s="260" t="s">
        <v>858</v>
      </c>
    </row>
    <row r="40" spans="1:12" ht="370.2" thickBot="1" x14ac:dyDescent="0.35">
      <c r="A40" s="199" t="s">
        <v>604</v>
      </c>
      <c r="B40" s="204" t="s">
        <v>605</v>
      </c>
      <c r="C40" s="270" t="s">
        <v>989</v>
      </c>
      <c r="D40" s="200" t="s">
        <v>606</v>
      </c>
      <c r="E40" s="270" t="s">
        <v>1042</v>
      </c>
      <c r="F40" s="274" t="s">
        <v>607</v>
      </c>
      <c r="G40" s="200" t="s">
        <v>7</v>
      </c>
      <c r="H40" s="202">
        <v>1314188.7</v>
      </c>
      <c r="I40" s="202">
        <v>1223405</v>
      </c>
      <c r="J40" s="203">
        <v>2407769.1</v>
      </c>
      <c r="K40" s="261" t="s">
        <v>861</v>
      </c>
      <c r="L40" s="260" t="s">
        <v>860</v>
      </c>
    </row>
    <row r="41" spans="1:12" ht="211.8" thickBot="1" x14ac:dyDescent="0.35">
      <c r="A41" s="199" t="s">
        <v>608</v>
      </c>
      <c r="B41" s="204" t="s">
        <v>76</v>
      </c>
      <c r="C41" s="270" t="s">
        <v>990</v>
      </c>
      <c r="D41" s="200" t="s">
        <v>609</v>
      </c>
      <c r="E41" s="270" t="s">
        <v>610</v>
      </c>
      <c r="F41" s="274" t="s">
        <v>611</v>
      </c>
      <c r="G41" s="200" t="s">
        <v>7</v>
      </c>
      <c r="H41" s="202">
        <v>220000</v>
      </c>
      <c r="I41" s="202">
        <v>230000</v>
      </c>
      <c r="J41" s="203">
        <v>230000</v>
      </c>
      <c r="K41" s="261" t="s">
        <v>863</v>
      </c>
      <c r="L41" s="260" t="s">
        <v>862</v>
      </c>
    </row>
    <row r="42" spans="1:12" ht="185.4" thickBot="1" x14ac:dyDescent="0.35">
      <c r="A42" s="199" t="s">
        <v>612</v>
      </c>
      <c r="B42" s="204" t="s">
        <v>613</v>
      </c>
      <c r="C42" s="270" t="s">
        <v>991</v>
      </c>
      <c r="D42" s="200" t="s">
        <v>614</v>
      </c>
      <c r="E42" s="270" t="s">
        <v>615</v>
      </c>
      <c r="F42" s="274" t="s">
        <v>616</v>
      </c>
      <c r="G42" s="200" t="s">
        <v>7</v>
      </c>
      <c r="H42" s="202">
        <v>2407774.7999999998</v>
      </c>
      <c r="I42" s="202">
        <v>2407774.7999999998</v>
      </c>
      <c r="J42" s="203">
        <v>1631759.4</v>
      </c>
      <c r="K42" s="260" t="s">
        <v>865</v>
      </c>
      <c r="L42" s="260" t="s">
        <v>864</v>
      </c>
    </row>
    <row r="43" spans="1:12" ht="172.2" thickBot="1" x14ac:dyDescent="0.35">
      <c r="A43" s="199" t="s">
        <v>617</v>
      </c>
      <c r="B43" s="204" t="s">
        <v>36</v>
      </c>
      <c r="C43" s="270" t="s">
        <v>992</v>
      </c>
      <c r="D43" s="200" t="s">
        <v>618</v>
      </c>
      <c r="E43" s="270" t="s">
        <v>619</v>
      </c>
      <c r="F43" s="274" t="s">
        <v>620</v>
      </c>
      <c r="G43" s="200" t="s">
        <v>7</v>
      </c>
      <c r="H43" s="202">
        <v>254800</v>
      </c>
      <c r="I43" s="202">
        <v>249200</v>
      </c>
      <c r="J43" s="203">
        <v>249200</v>
      </c>
      <c r="K43" s="261" t="s">
        <v>867</v>
      </c>
      <c r="L43" s="260" t="s">
        <v>866</v>
      </c>
    </row>
    <row r="44" spans="1:12" ht="238.2" thickBot="1" x14ac:dyDescent="0.35">
      <c r="A44" s="199" t="s">
        <v>621</v>
      </c>
      <c r="B44" s="200" t="s">
        <v>279</v>
      </c>
      <c r="C44" s="270" t="s">
        <v>993</v>
      </c>
      <c r="D44" s="200" t="s">
        <v>622</v>
      </c>
      <c r="E44" s="270" t="s">
        <v>1043</v>
      </c>
      <c r="F44" s="274" t="s">
        <v>283</v>
      </c>
      <c r="G44" s="200" t="s">
        <v>7</v>
      </c>
      <c r="H44" s="202">
        <v>1639507.8</v>
      </c>
      <c r="I44" s="202">
        <v>1350000</v>
      </c>
      <c r="J44" s="203">
        <v>2540900</v>
      </c>
      <c r="K44" s="261" t="s">
        <v>869</v>
      </c>
      <c r="L44" s="260" t="s">
        <v>868</v>
      </c>
    </row>
    <row r="45" spans="1:12" ht="238.2" thickBot="1" x14ac:dyDescent="0.35">
      <c r="A45" s="199" t="s">
        <v>623</v>
      </c>
      <c r="B45" s="204" t="s">
        <v>54</v>
      </c>
      <c r="C45" s="270" t="s">
        <v>993</v>
      </c>
      <c r="D45" s="200" t="s">
        <v>624</v>
      </c>
      <c r="E45" s="270" t="s">
        <v>1044</v>
      </c>
      <c r="F45" s="274" t="s">
        <v>1085</v>
      </c>
      <c r="G45" s="200" t="s">
        <v>7</v>
      </c>
      <c r="H45" s="205">
        <v>923000</v>
      </c>
      <c r="I45" s="205">
        <v>1054090.6000000001</v>
      </c>
      <c r="J45" s="206">
        <v>1400000</v>
      </c>
      <c r="K45" s="261" t="s">
        <v>871</v>
      </c>
      <c r="L45" s="260" t="s">
        <v>870</v>
      </c>
    </row>
    <row r="46" spans="1:12" ht="185.4" thickBot="1" x14ac:dyDescent="0.35">
      <c r="A46" s="199" t="s">
        <v>625</v>
      </c>
      <c r="B46" s="204" t="s">
        <v>626</v>
      </c>
      <c r="C46" s="270" t="s">
        <v>994</v>
      </c>
      <c r="D46" s="204" t="s">
        <v>624</v>
      </c>
      <c r="E46" s="270" t="s">
        <v>1045</v>
      </c>
      <c r="F46" s="274" t="s">
        <v>627</v>
      </c>
      <c r="G46" s="200" t="s">
        <v>7</v>
      </c>
      <c r="H46" s="202">
        <v>3499500</v>
      </c>
      <c r="I46" s="202">
        <v>3577600</v>
      </c>
      <c r="J46" s="203">
        <v>3812300.6</v>
      </c>
      <c r="K46" s="261" t="s">
        <v>873</v>
      </c>
      <c r="L46" s="260" t="s">
        <v>872</v>
      </c>
    </row>
    <row r="47" spans="1:12" ht="172.2" thickBot="1" x14ac:dyDescent="0.35">
      <c r="A47" s="199" t="s">
        <v>628</v>
      </c>
      <c r="B47" s="204" t="s">
        <v>71</v>
      </c>
      <c r="C47" s="270" t="s">
        <v>995</v>
      </c>
      <c r="D47" s="204" t="s">
        <v>629</v>
      </c>
      <c r="E47" s="270" t="s">
        <v>1046</v>
      </c>
      <c r="F47" s="274" t="s">
        <v>630</v>
      </c>
      <c r="G47" s="200" t="s">
        <v>7</v>
      </c>
      <c r="H47" s="202">
        <v>50000</v>
      </c>
      <c r="I47" s="202">
        <v>50000</v>
      </c>
      <c r="J47" s="203">
        <v>53280.1</v>
      </c>
      <c r="K47" s="261" t="s">
        <v>875</v>
      </c>
      <c r="L47" s="260" t="s">
        <v>874</v>
      </c>
    </row>
    <row r="48" spans="1:12" ht="291" thickBot="1" x14ac:dyDescent="0.35">
      <c r="A48" s="199" t="s">
        <v>631</v>
      </c>
      <c r="B48" s="204" t="s">
        <v>52</v>
      </c>
      <c r="C48" s="270" t="s">
        <v>996</v>
      </c>
      <c r="D48" s="200" t="s">
        <v>632</v>
      </c>
      <c r="E48" s="270" t="s">
        <v>633</v>
      </c>
      <c r="F48" s="274" t="s">
        <v>1047</v>
      </c>
      <c r="G48" s="200" t="s">
        <v>7</v>
      </c>
      <c r="H48" s="202">
        <v>525841</v>
      </c>
      <c r="I48" s="202">
        <v>2728325.5</v>
      </c>
      <c r="J48" s="203">
        <v>2715525.5</v>
      </c>
      <c r="K48" s="261" t="s">
        <v>877</v>
      </c>
      <c r="L48" s="260" t="s">
        <v>876</v>
      </c>
    </row>
    <row r="49" spans="1:12" ht="238.2" thickBot="1" x14ac:dyDescent="0.35">
      <c r="A49" s="199" t="s">
        <v>634</v>
      </c>
      <c r="B49" s="204" t="s">
        <v>53</v>
      </c>
      <c r="C49" s="270" t="s">
        <v>997</v>
      </c>
      <c r="D49" s="200" t="s">
        <v>635</v>
      </c>
      <c r="E49" s="270" t="s">
        <v>1048</v>
      </c>
      <c r="F49" s="274" t="s">
        <v>636</v>
      </c>
      <c r="G49" s="200" t="s">
        <v>7</v>
      </c>
      <c r="H49" s="202">
        <v>918349.4</v>
      </c>
      <c r="I49" s="202">
        <v>2252429</v>
      </c>
      <c r="J49" s="203">
        <v>2673016</v>
      </c>
      <c r="K49" s="261" t="s">
        <v>879</v>
      </c>
      <c r="L49" s="260" t="s">
        <v>878</v>
      </c>
    </row>
    <row r="50" spans="1:12" ht="238.2" thickBot="1" x14ac:dyDescent="0.35">
      <c r="A50" s="199" t="s">
        <v>637</v>
      </c>
      <c r="B50" s="204" t="s">
        <v>67</v>
      </c>
      <c r="C50" s="270" t="s">
        <v>998</v>
      </c>
      <c r="D50" s="200" t="s">
        <v>638</v>
      </c>
      <c r="E50" s="270" t="s">
        <v>1049</v>
      </c>
      <c r="F50" s="274" t="s">
        <v>639</v>
      </c>
      <c r="G50" s="200" t="s">
        <v>7</v>
      </c>
      <c r="H50" s="202">
        <v>619310.5</v>
      </c>
      <c r="I50" s="202">
        <v>1358626.4</v>
      </c>
      <c r="J50" s="203">
        <v>2198495.5</v>
      </c>
      <c r="K50" s="261" t="s">
        <v>881</v>
      </c>
      <c r="L50" s="260" t="s">
        <v>880</v>
      </c>
    </row>
    <row r="51" spans="1:12" ht="409.6" thickBot="1" x14ac:dyDescent="0.35">
      <c r="A51" s="199" t="s">
        <v>640</v>
      </c>
      <c r="B51" s="204" t="s">
        <v>69</v>
      </c>
      <c r="C51" s="270" t="s">
        <v>999</v>
      </c>
      <c r="D51" s="200" t="s">
        <v>641</v>
      </c>
      <c r="E51" s="270" t="s">
        <v>1050</v>
      </c>
      <c r="F51" s="274" t="s">
        <v>642</v>
      </c>
      <c r="G51" s="200" t="s">
        <v>7</v>
      </c>
      <c r="H51" s="202">
        <v>1598588.8</v>
      </c>
      <c r="I51" s="202">
        <v>2066629.9</v>
      </c>
      <c r="J51" s="203">
        <v>1916629.9</v>
      </c>
      <c r="K51" s="261" t="s">
        <v>883</v>
      </c>
      <c r="L51" s="260" t="s">
        <v>882</v>
      </c>
    </row>
    <row r="52" spans="1:12" ht="251.4" thickBot="1" x14ac:dyDescent="0.35">
      <c r="A52" s="199" t="s">
        <v>643</v>
      </c>
      <c r="B52" s="204" t="s">
        <v>68</v>
      </c>
      <c r="C52" s="270" t="s">
        <v>1000</v>
      </c>
      <c r="D52" s="200" t="s">
        <v>644</v>
      </c>
      <c r="E52" s="270" t="s">
        <v>1051</v>
      </c>
      <c r="F52" s="274" t="s">
        <v>645</v>
      </c>
      <c r="G52" s="200" t="s">
        <v>7</v>
      </c>
      <c r="H52" s="202">
        <v>890745</v>
      </c>
      <c r="I52" s="202">
        <v>1062417</v>
      </c>
      <c r="J52" s="203">
        <v>1212417</v>
      </c>
      <c r="K52" s="261" t="s">
        <v>885</v>
      </c>
      <c r="L52" s="260" t="s">
        <v>884</v>
      </c>
    </row>
    <row r="53" spans="1:12" ht="343.8" thickBot="1" x14ac:dyDescent="0.35">
      <c r="A53" s="199" t="s">
        <v>646</v>
      </c>
      <c r="B53" s="200" t="s">
        <v>284</v>
      </c>
      <c r="C53" s="270" t="s">
        <v>1001</v>
      </c>
      <c r="D53" s="200" t="s">
        <v>647</v>
      </c>
      <c r="E53" s="270" t="s">
        <v>648</v>
      </c>
      <c r="F53" s="274" t="s">
        <v>291</v>
      </c>
      <c r="G53" s="200" t="s">
        <v>7</v>
      </c>
      <c r="H53" s="202">
        <v>882777.3</v>
      </c>
      <c r="I53" s="202">
        <v>1000000</v>
      </c>
      <c r="J53" s="203">
        <v>1000000</v>
      </c>
      <c r="K53" s="261" t="s">
        <v>887</v>
      </c>
      <c r="L53" s="260" t="s">
        <v>886</v>
      </c>
    </row>
    <row r="54" spans="1:12" ht="159" thickBot="1" x14ac:dyDescent="0.35">
      <c r="A54" s="199" t="s">
        <v>649</v>
      </c>
      <c r="B54" s="200" t="s">
        <v>285</v>
      </c>
      <c r="C54" s="270" t="s">
        <v>1002</v>
      </c>
      <c r="D54" s="200" t="s">
        <v>650</v>
      </c>
      <c r="E54" s="270" t="s">
        <v>288</v>
      </c>
      <c r="F54" s="274" t="s">
        <v>290</v>
      </c>
      <c r="G54" s="200" t="s">
        <v>7</v>
      </c>
      <c r="H54" s="202">
        <v>48000</v>
      </c>
      <c r="I54" s="202">
        <v>33000</v>
      </c>
      <c r="J54" s="203">
        <v>30000</v>
      </c>
      <c r="K54" s="261" t="s">
        <v>889</v>
      </c>
      <c r="L54" s="260" t="s">
        <v>888</v>
      </c>
    </row>
    <row r="55" spans="1:12" ht="132.6" thickBot="1" x14ac:dyDescent="0.35">
      <c r="A55" s="199" t="s">
        <v>651</v>
      </c>
      <c r="B55" s="200" t="s">
        <v>652</v>
      </c>
      <c r="C55" s="270" t="s">
        <v>653</v>
      </c>
      <c r="D55" s="200" t="s">
        <v>654</v>
      </c>
      <c r="E55" s="270" t="s">
        <v>1052</v>
      </c>
      <c r="F55" s="274" t="s">
        <v>655</v>
      </c>
      <c r="G55" s="200" t="s">
        <v>18</v>
      </c>
      <c r="H55" s="202">
        <v>156786.6</v>
      </c>
      <c r="I55" s="202">
        <v>77333.3</v>
      </c>
      <c r="J55" s="203">
        <v>77333.3</v>
      </c>
      <c r="K55" s="261" t="s">
        <v>891</v>
      </c>
      <c r="L55" s="260" t="s">
        <v>890</v>
      </c>
    </row>
    <row r="56" spans="1:12" ht="409.6" thickBot="1" x14ac:dyDescent="0.35">
      <c r="A56" s="199" t="s">
        <v>656</v>
      </c>
      <c r="B56" s="200" t="s">
        <v>657</v>
      </c>
      <c r="C56" s="270" t="s">
        <v>658</v>
      </c>
      <c r="D56" s="200" t="s">
        <v>659</v>
      </c>
      <c r="E56" s="270" t="s">
        <v>1053</v>
      </c>
      <c r="F56" s="274" t="s">
        <v>1054</v>
      </c>
      <c r="G56" s="200" t="s">
        <v>27</v>
      </c>
      <c r="H56" s="202">
        <v>49679409.100000001</v>
      </c>
      <c r="I56" s="202">
        <v>56130322.700000003</v>
      </c>
      <c r="J56" s="203">
        <v>55798104.299999997</v>
      </c>
      <c r="K56" s="261" t="s">
        <v>893</v>
      </c>
      <c r="L56" s="260" t="s">
        <v>892</v>
      </c>
    </row>
    <row r="57" spans="1:12" ht="198.6" thickBot="1" x14ac:dyDescent="0.35">
      <c r="A57" s="199" t="s">
        <v>660</v>
      </c>
      <c r="B57" s="204" t="s">
        <v>661</v>
      </c>
      <c r="C57" s="271" t="s">
        <v>1003</v>
      </c>
      <c r="D57" s="200" t="s">
        <v>662</v>
      </c>
      <c r="E57" s="270" t="s">
        <v>663</v>
      </c>
      <c r="F57" s="274" t="s">
        <v>664</v>
      </c>
      <c r="G57" s="200" t="s">
        <v>665</v>
      </c>
      <c r="H57" s="200"/>
      <c r="I57" s="200"/>
      <c r="J57" s="201"/>
      <c r="K57" s="261" t="s">
        <v>895</v>
      </c>
      <c r="L57" s="260" t="s">
        <v>894</v>
      </c>
    </row>
    <row r="58" spans="1:12" ht="291" thickBot="1" x14ac:dyDescent="0.35">
      <c r="A58" s="199" t="s">
        <v>666</v>
      </c>
      <c r="B58" s="204" t="s">
        <v>667</v>
      </c>
      <c r="C58" s="271" t="s">
        <v>668</v>
      </c>
      <c r="D58" s="200" t="s">
        <v>669</v>
      </c>
      <c r="E58" s="270" t="s">
        <v>1055</v>
      </c>
      <c r="F58" s="274" t="s">
        <v>670</v>
      </c>
      <c r="G58" s="200" t="s">
        <v>665</v>
      </c>
      <c r="H58" s="202">
        <v>5022787.7</v>
      </c>
      <c r="I58" s="202">
        <v>5022787.7</v>
      </c>
      <c r="J58" s="203">
        <v>5022787.7</v>
      </c>
      <c r="K58" s="260" t="s">
        <v>897</v>
      </c>
      <c r="L58" s="260" t="s">
        <v>896</v>
      </c>
    </row>
    <row r="59" spans="1:12" ht="409.6" thickBot="1" x14ac:dyDescent="0.35">
      <c r="A59" s="199" t="s">
        <v>671</v>
      </c>
      <c r="B59" s="200" t="s">
        <v>672</v>
      </c>
      <c r="C59" s="270" t="s">
        <v>673</v>
      </c>
      <c r="D59" s="200" t="s">
        <v>674</v>
      </c>
      <c r="E59" s="270" t="s">
        <v>1056</v>
      </c>
      <c r="F59" s="274" t="s">
        <v>675</v>
      </c>
      <c r="G59" s="200" t="s">
        <v>676</v>
      </c>
      <c r="H59" s="200">
        <v>10000</v>
      </c>
      <c r="I59" s="200">
        <v>10000</v>
      </c>
      <c r="J59" s="201">
        <v>10000</v>
      </c>
      <c r="K59" s="261" t="s">
        <v>899</v>
      </c>
      <c r="L59" s="260" t="s">
        <v>898</v>
      </c>
    </row>
    <row r="60" spans="1:12" ht="172.2" thickBot="1" x14ac:dyDescent="0.35">
      <c r="A60" s="199" t="s">
        <v>677</v>
      </c>
      <c r="B60" s="200" t="s">
        <v>678</v>
      </c>
      <c r="C60" s="270" t="s">
        <v>1004</v>
      </c>
      <c r="D60" s="200" t="s">
        <v>679</v>
      </c>
      <c r="E60" s="270" t="s">
        <v>1057</v>
      </c>
      <c r="F60" s="274" t="s">
        <v>680</v>
      </c>
      <c r="G60" s="200" t="s">
        <v>681</v>
      </c>
      <c r="H60" s="200"/>
      <c r="I60" s="200"/>
      <c r="J60" s="201"/>
      <c r="K60" s="261" t="s">
        <v>901</v>
      </c>
      <c r="L60" s="260" t="s">
        <v>900</v>
      </c>
    </row>
    <row r="61" spans="1:12" ht="330.6" thickBot="1" x14ac:dyDescent="0.35">
      <c r="A61" s="199" t="s">
        <v>682</v>
      </c>
      <c r="B61" s="200" t="s">
        <v>683</v>
      </c>
      <c r="C61" s="270" t="s">
        <v>1005</v>
      </c>
      <c r="D61" s="200" t="s">
        <v>684</v>
      </c>
      <c r="E61" s="270" t="s">
        <v>1058</v>
      </c>
      <c r="F61" s="274" t="s">
        <v>1059</v>
      </c>
      <c r="G61" s="200" t="s">
        <v>681</v>
      </c>
      <c r="H61" s="200"/>
      <c r="I61" s="200"/>
      <c r="J61" s="201"/>
      <c r="K61" s="261" t="s">
        <v>903</v>
      </c>
      <c r="L61" s="260" t="s">
        <v>902</v>
      </c>
    </row>
    <row r="62" spans="1:12" ht="304.2" thickBot="1" x14ac:dyDescent="0.35">
      <c r="A62" s="199" t="s">
        <v>685</v>
      </c>
      <c r="B62" s="200" t="s">
        <v>686</v>
      </c>
      <c r="C62" s="271" t="s">
        <v>687</v>
      </c>
      <c r="D62" s="200" t="s">
        <v>688</v>
      </c>
      <c r="E62" s="270" t="s">
        <v>1060</v>
      </c>
      <c r="F62" s="274" t="s">
        <v>689</v>
      </c>
      <c r="G62" s="200" t="s">
        <v>22</v>
      </c>
      <c r="H62" s="202">
        <v>3721530</v>
      </c>
      <c r="I62" s="202">
        <v>3419270</v>
      </c>
      <c r="J62" s="203">
        <v>3480990</v>
      </c>
      <c r="K62" s="262" t="s">
        <v>905</v>
      </c>
      <c r="L62" s="260" t="s">
        <v>904</v>
      </c>
    </row>
    <row r="63" spans="1:12" ht="132.6" thickBot="1" x14ac:dyDescent="0.35">
      <c r="A63" s="199" t="s">
        <v>690</v>
      </c>
      <c r="B63" s="200" t="s">
        <v>691</v>
      </c>
      <c r="C63" s="270" t="s">
        <v>692</v>
      </c>
      <c r="D63" s="200" t="s">
        <v>303</v>
      </c>
      <c r="E63" s="270" t="s">
        <v>693</v>
      </c>
      <c r="F63" s="274" t="s">
        <v>694</v>
      </c>
      <c r="G63" s="200" t="s">
        <v>695</v>
      </c>
      <c r="H63" s="200"/>
      <c r="I63" s="200"/>
      <c r="J63" s="201"/>
      <c r="K63" s="261" t="s">
        <v>907</v>
      </c>
      <c r="L63" s="260" t="s">
        <v>906</v>
      </c>
    </row>
    <row r="64" spans="1:12" ht="132.6" thickBot="1" x14ac:dyDescent="0.35">
      <c r="A64" s="199" t="s">
        <v>696</v>
      </c>
      <c r="B64" s="200" t="s">
        <v>301</v>
      </c>
      <c r="C64" s="270" t="s">
        <v>697</v>
      </c>
      <c r="D64" s="200" t="s">
        <v>303</v>
      </c>
      <c r="E64" s="270" t="s">
        <v>693</v>
      </c>
      <c r="F64" s="274" t="s">
        <v>698</v>
      </c>
      <c r="G64" s="200" t="s">
        <v>695</v>
      </c>
      <c r="H64" s="200"/>
      <c r="I64" s="200"/>
      <c r="J64" s="201"/>
      <c r="K64" s="261" t="s">
        <v>909</v>
      </c>
      <c r="L64" s="260" t="s">
        <v>908</v>
      </c>
    </row>
    <row r="65" spans="1:12" ht="132.6" thickBot="1" x14ac:dyDescent="0.35">
      <c r="A65" s="199" t="s">
        <v>699</v>
      </c>
      <c r="B65" s="200" t="s">
        <v>306</v>
      </c>
      <c r="C65" s="270" t="s">
        <v>700</v>
      </c>
      <c r="D65" s="200" t="s">
        <v>303</v>
      </c>
      <c r="E65" s="270" t="s">
        <v>693</v>
      </c>
      <c r="F65" s="274" t="s">
        <v>701</v>
      </c>
      <c r="G65" s="200" t="s">
        <v>695</v>
      </c>
      <c r="H65" s="200"/>
      <c r="I65" s="200"/>
      <c r="J65" s="201"/>
      <c r="K65" s="261" t="s">
        <v>911</v>
      </c>
      <c r="L65" s="260" t="s">
        <v>910</v>
      </c>
    </row>
    <row r="66" spans="1:12" ht="132.6" thickBot="1" x14ac:dyDescent="0.35">
      <c r="A66" s="199" t="s">
        <v>702</v>
      </c>
      <c r="B66" s="200" t="s">
        <v>310</v>
      </c>
      <c r="C66" s="270" t="s">
        <v>703</v>
      </c>
      <c r="D66" s="200" t="s">
        <v>303</v>
      </c>
      <c r="E66" s="270" t="s">
        <v>704</v>
      </c>
      <c r="F66" s="274" t="s">
        <v>705</v>
      </c>
      <c r="G66" s="200" t="s">
        <v>695</v>
      </c>
      <c r="H66" s="200"/>
      <c r="I66" s="200"/>
      <c r="J66" s="201"/>
      <c r="K66" s="261" t="s">
        <v>913</v>
      </c>
      <c r="L66" s="260" t="s">
        <v>912</v>
      </c>
    </row>
    <row r="67" spans="1:12" ht="132.6" thickBot="1" x14ac:dyDescent="0.35">
      <c r="A67" s="199" t="s">
        <v>706</v>
      </c>
      <c r="B67" s="200" t="s">
        <v>314</v>
      </c>
      <c r="C67" s="270" t="s">
        <v>707</v>
      </c>
      <c r="D67" s="200" t="s">
        <v>303</v>
      </c>
      <c r="E67" s="270" t="s">
        <v>693</v>
      </c>
      <c r="F67" s="274" t="s">
        <v>708</v>
      </c>
      <c r="G67" s="200" t="s">
        <v>695</v>
      </c>
      <c r="H67" s="200"/>
      <c r="I67" s="200"/>
      <c r="J67" s="201"/>
      <c r="K67" s="261" t="s">
        <v>915</v>
      </c>
      <c r="L67" s="260" t="s">
        <v>914</v>
      </c>
    </row>
    <row r="68" spans="1:12" ht="132.6" thickBot="1" x14ac:dyDescent="0.35">
      <c r="A68" s="199" t="s">
        <v>709</v>
      </c>
      <c r="B68" s="200" t="s">
        <v>318</v>
      </c>
      <c r="C68" s="270" t="s">
        <v>710</v>
      </c>
      <c r="D68" s="200" t="s">
        <v>303</v>
      </c>
      <c r="E68" s="270" t="s">
        <v>693</v>
      </c>
      <c r="F68" s="274" t="s">
        <v>1061</v>
      </c>
      <c r="G68" s="200" t="s">
        <v>695</v>
      </c>
      <c r="H68" s="200"/>
      <c r="I68" s="200"/>
      <c r="J68" s="201"/>
      <c r="K68" s="261" t="s">
        <v>917</v>
      </c>
      <c r="L68" s="260" t="s">
        <v>916</v>
      </c>
    </row>
    <row r="69" spans="1:12" ht="264.60000000000002" thickBot="1" x14ac:dyDescent="0.35">
      <c r="A69" s="199" t="s">
        <v>711</v>
      </c>
      <c r="B69" s="204" t="s">
        <v>712</v>
      </c>
      <c r="C69" s="270" t="s">
        <v>713</v>
      </c>
      <c r="D69" s="200" t="s">
        <v>714</v>
      </c>
      <c r="E69" s="270" t="s">
        <v>715</v>
      </c>
      <c r="F69" s="274" t="s">
        <v>1083</v>
      </c>
      <c r="G69" s="200" t="s">
        <v>716</v>
      </c>
      <c r="H69" s="202">
        <v>4112500</v>
      </c>
      <c r="I69" s="202">
        <v>5512500</v>
      </c>
      <c r="J69" s="203">
        <v>272500</v>
      </c>
      <c r="K69" s="263" t="s">
        <v>919</v>
      </c>
      <c r="L69" s="260" t="s">
        <v>918</v>
      </c>
    </row>
    <row r="70" spans="1:12" ht="172.2" thickBot="1" x14ac:dyDescent="0.35">
      <c r="A70" s="199" t="s">
        <v>717</v>
      </c>
      <c r="B70" s="200" t="s">
        <v>322</v>
      </c>
      <c r="C70" s="271" t="s">
        <v>323</v>
      </c>
      <c r="D70" s="200" t="s">
        <v>718</v>
      </c>
      <c r="E70" s="270" t="s">
        <v>325</v>
      </c>
      <c r="F70" s="274" t="s">
        <v>1062</v>
      </c>
      <c r="G70" s="200" t="s">
        <v>716</v>
      </c>
      <c r="H70" s="215">
        <v>850000</v>
      </c>
      <c r="I70" s="200">
        <v>0</v>
      </c>
      <c r="J70" s="201">
        <v>0</v>
      </c>
      <c r="K70" s="261" t="s">
        <v>921</v>
      </c>
      <c r="L70" s="260" t="s">
        <v>920</v>
      </c>
    </row>
    <row r="71" spans="1:12" ht="409.6" thickBot="1" x14ac:dyDescent="0.35">
      <c r="A71" s="199" t="s">
        <v>719</v>
      </c>
      <c r="B71" s="200" t="s">
        <v>720</v>
      </c>
      <c r="C71" s="270" t="s">
        <v>721</v>
      </c>
      <c r="D71" s="200" t="s">
        <v>722</v>
      </c>
      <c r="E71" s="270" t="s">
        <v>1063</v>
      </c>
      <c r="F71" s="274" t="s">
        <v>1064</v>
      </c>
      <c r="G71" s="200" t="s">
        <v>41</v>
      </c>
      <c r="H71" s="200">
        <v>2501.39</v>
      </c>
      <c r="I71" s="200">
        <v>2501.39</v>
      </c>
      <c r="J71" s="201">
        <v>8645.94</v>
      </c>
      <c r="K71" s="261" t="s">
        <v>923</v>
      </c>
      <c r="L71" s="260" t="s">
        <v>922</v>
      </c>
    </row>
    <row r="72" spans="1:12" ht="317.39999999999998" thickBot="1" x14ac:dyDescent="0.35">
      <c r="A72" s="199" t="s">
        <v>723</v>
      </c>
      <c r="B72" s="200" t="s">
        <v>327</v>
      </c>
      <c r="C72" s="270" t="s">
        <v>328</v>
      </c>
      <c r="D72" s="200" t="s">
        <v>724</v>
      </c>
      <c r="E72" s="270" t="s">
        <v>330</v>
      </c>
      <c r="F72" s="274" t="s">
        <v>1065</v>
      </c>
      <c r="G72" s="200" t="s">
        <v>357</v>
      </c>
      <c r="H72" s="202">
        <v>24500000</v>
      </c>
      <c r="I72" s="202">
        <v>25000000</v>
      </c>
      <c r="J72" s="203">
        <v>25000000</v>
      </c>
      <c r="K72" s="261" t="s">
        <v>925</v>
      </c>
      <c r="L72" s="260" t="s">
        <v>924</v>
      </c>
    </row>
    <row r="73" spans="1:12" ht="93" thickBot="1" x14ac:dyDescent="0.35">
      <c r="A73" s="199" t="s">
        <v>725</v>
      </c>
      <c r="B73" s="200" t="s">
        <v>726</v>
      </c>
      <c r="C73" s="270" t="s">
        <v>727</v>
      </c>
      <c r="D73" s="200" t="s">
        <v>728</v>
      </c>
      <c r="E73" s="270" t="s">
        <v>729</v>
      </c>
      <c r="F73" s="274" t="s">
        <v>730</v>
      </c>
      <c r="G73" s="200" t="s">
        <v>731</v>
      </c>
      <c r="H73" s="200"/>
      <c r="I73" s="200"/>
      <c r="J73" s="201"/>
      <c r="K73" s="261" t="s">
        <v>927</v>
      </c>
      <c r="L73" s="260" t="s">
        <v>926</v>
      </c>
    </row>
    <row r="74" spans="1:12" ht="106.2" thickBot="1" x14ac:dyDescent="0.35">
      <c r="A74" s="199" t="s">
        <v>732</v>
      </c>
      <c r="B74" s="200" t="s">
        <v>332</v>
      </c>
      <c r="C74" s="270" t="s">
        <v>333</v>
      </c>
      <c r="D74" s="200" t="s">
        <v>334</v>
      </c>
      <c r="E74" s="270" t="s">
        <v>335</v>
      </c>
      <c r="F74" s="274" t="s">
        <v>336</v>
      </c>
      <c r="G74" s="200" t="s">
        <v>358</v>
      </c>
      <c r="H74" s="200"/>
      <c r="I74" s="200"/>
      <c r="J74" s="201"/>
      <c r="K74" s="261" t="s">
        <v>929</v>
      </c>
      <c r="L74" s="260" t="s">
        <v>928</v>
      </c>
    </row>
    <row r="75" spans="1:12" ht="119.4" thickBot="1" x14ac:dyDescent="0.35">
      <c r="A75" s="199" t="s">
        <v>733</v>
      </c>
      <c r="B75" s="200" t="s">
        <v>337</v>
      </c>
      <c r="C75" s="270" t="s">
        <v>338</v>
      </c>
      <c r="D75" s="200" t="s">
        <v>334</v>
      </c>
      <c r="E75" s="270" t="s">
        <v>339</v>
      </c>
      <c r="F75" s="274" t="s">
        <v>336</v>
      </c>
      <c r="G75" s="200" t="s">
        <v>358</v>
      </c>
      <c r="H75" s="200"/>
      <c r="I75" s="200"/>
      <c r="J75" s="201"/>
      <c r="K75" s="261" t="s">
        <v>930</v>
      </c>
      <c r="L75" s="260" t="s">
        <v>928</v>
      </c>
    </row>
    <row r="76" spans="1:12" ht="238.2" thickBot="1" x14ac:dyDescent="0.35">
      <c r="A76" s="199" t="s">
        <v>734</v>
      </c>
      <c r="B76" s="200" t="s">
        <v>12</v>
      </c>
      <c r="C76" s="270" t="s">
        <v>735</v>
      </c>
      <c r="D76" s="200" t="s">
        <v>736</v>
      </c>
      <c r="E76" s="270" t="s">
        <v>737</v>
      </c>
      <c r="F76" s="274" t="s">
        <v>1066</v>
      </c>
      <c r="G76" s="200" t="s">
        <v>359</v>
      </c>
      <c r="H76" s="200"/>
      <c r="I76" s="200"/>
      <c r="J76" s="201"/>
      <c r="K76" s="261" t="s">
        <v>932</v>
      </c>
      <c r="L76" s="260" t="s">
        <v>931</v>
      </c>
    </row>
    <row r="77" spans="1:12" ht="357" thickBot="1" x14ac:dyDescent="0.35">
      <c r="A77" s="199" t="s">
        <v>738</v>
      </c>
      <c r="B77" s="200" t="s">
        <v>340</v>
      </c>
      <c r="C77" s="270" t="s">
        <v>1006</v>
      </c>
      <c r="D77" s="200" t="s">
        <v>739</v>
      </c>
      <c r="E77" s="270" t="s">
        <v>1067</v>
      </c>
      <c r="F77" s="274" t="s">
        <v>1068</v>
      </c>
      <c r="G77" s="200" t="s">
        <v>1086</v>
      </c>
      <c r="H77" s="200"/>
      <c r="I77" s="200"/>
      <c r="J77" s="201"/>
      <c r="K77" s="261" t="s">
        <v>934</v>
      </c>
      <c r="L77" s="260" t="s">
        <v>933</v>
      </c>
    </row>
    <row r="78" spans="1:12" ht="409.6" thickBot="1" x14ac:dyDescent="0.35">
      <c r="A78" s="199" t="s">
        <v>740</v>
      </c>
      <c r="B78" s="200" t="s">
        <v>341</v>
      </c>
      <c r="C78" s="270" t="s">
        <v>741</v>
      </c>
      <c r="D78" s="200" t="s">
        <v>742</v>
      </c>
      <c r="E78" s="270" t="s">
        <v>743</v>
      </c>
      <c r="F78" s="274" t="s">
        <v>1069</v>
      </c>
      <c r="G78" s="200" t="s">
        <v>359</v>
      </c>
      <c r="H78" s="200"/>
      <c r="I78" s="200"/>
      <c r="J78" s="201"/>
      <c r="K78" s="261" t="s">
        <v>936</v>
      </c>
      <c r="L78" s="260" t="s">
        <v>935</v>
      </c>
    </row>
    <row r="79" spans="1:12" ht="225" thickBot="1" x14ac:dyDescent="0.35">
      <c r="A79" s="199" t="s">
        <v>744</v>
      </c>
      <c r="B79" s="200" t="s">
        <v>342</v>
      </c>
      <c r="C79" s="270" t="s">
        <v>1007</v>
      </c>
      <c r="D79" s="200" t="s">
        <v>745</v>
      </c>
      <c r="E79" s="270" t="s">
        <v>343</v>
      </c>
      <c r="F79" s="274" t="s">
        <v>1070</v>
      </c>
      <c r="G79" s="200" t="s">
        <v>359</v>
      </c>
      <c r="H79" s="200"/>
      <c r="I79" s="200"/>
      <c r="J79" s="201"/>
      <c r="K79" s="261" t="s">
        <v>938</v>
      </c>
      <c r="L79" s="260" t="s">
        <v>937</v>
      </c>
    </row>
    <row r="80" spans="1:12" ht="172.2" thickBot="1" x14ac:dyDescent="0.35">
      <c r="A80" s="199" t="s">
        <v>746</v>
      </c>
      <c r="B80" s="200" t="s">
        <v>344</v>
      </c>
      <c r="C80" s="270" t="s">
        <v>747</v>
      </c>
      <c r="D80" s="200" t="s">
        <v>748</v>
      </c>
      <c r="E80" s="270" t="s">
        <v>749</v>
      </c>
      <c r="F80" s="274" t="s">
        <v>345</v>
      </c>
      <c r="G80" s="200" t="s">
        <v>359</v>
      </c>
      <c r="H80" s="200"/>
      <c r="I80" s="200"/>
      <c r="J80" s="201"/>
      <c r="K80" s="261" t="s">
        <v>940</v>
      </c>
      <c r="L80" s="260" t="s">
        <v>939</v>
      </c>
    </row>
    <row r="81" spans="1:12" ht="264.60000000000002" thickBot="1" x14ac:dyDescent="0.35">
      <c r="A81" s="199" t="s">
        <v>750</v>
      </c>
      <c r="B81" s="204" t="s">
        <v>751</v>
      </c>
      <c r="C81" s="270" t="s">
        <v>1008</v>
      </c>
      <c r="D81" s="204" t="s">
        <v>752</v>
      </c>
      <c r="E81" s="270" t="s">
        <v>1071</v>
      </c>
      <c r="F81" s="274" t="s">
        <v>1087</v>
      </c>
      <c r="G81" s="200" t="s">
        <v>9</v>
      </c>
      <c r="H81" s="200"/>
      <c r="I81" s="200"/>
      <c r="J81" s="201"/>
      <c r="K81" s="264" t="s">
        <v>942</v>
      </c>
      <c r="L81" s="260" t="s">
        <v>941</v>
      </c>
    </row>
    <row r="82" spans="1:12" ht="211.8" thickBot="1" x14ac:dyDescent="0.35">
      <c r="A82" s="199" t="s">
        <v>753</v>
      </c>
      <c r="B82" s="200" t="s">
        <v>754</v>
      </c>
      <c r="C82" s="270" t="s">
        <v>755</v>
      </c>
      <c r="D82" s="204" t="s">
        <v>752</v>
      </c>
      <c r="E82" s="270" t="s">
        <v>1072</v>
      </c>
      <c r="F82" s="274" t="s">
        <v>1088</v>
      </c>
      <c r="G82" s="200" t="s">
        <v>9</v>
      </c>
      <c r="H82" s="200"/>
      <c r="I82" s="200"/>
      <c r="J82" s="201"/>
      <c r="K82" s="264" t="s">
        <v>944</v>
      </c>
      <c r="L82" s="260" t="s">
        <v>943</v>
      </c>
    </row>
    <row r="83" spans="1:12" ht="304.2" thickBot="1" x14ac:dyDescent="0.35">
      <c r="A83" s="199" t="s">
        <v>756</v>
      </c>
      <c r="B83" s="200" t="s">
        <v>757</v>
      </c>
      <c r="C83" s="270" t="s">
        <v>1009</v>
      </c>
      <c r="D83" s="204" t="s">
        <v>758</v>
      </c>
      <c r="E83" s="270" t="s">
        <v>1073</v>
      </c>
      <c r="F83" s="274" t="s">
        <v>1074</v>
      </c>
      <c r="G83" s="200" t="s">
        <v>9</v>
      </c>
      <c r="H83" s="200"/>
      <c r="I83" s="200"/>
      <c r="J83" s="201"/>
      <c r="K83" s="264" t="s">
        <v>945</v>
      </c>
      <c r="L83" s="260" t="s">
        <v>943</v>
      </c>
    </row>
    <row r="84" spans="1:12" ht="87" thickBot="1" x14ac:dyDescent="0.35">
      <c r="A84" s="199" t="s">
        <v>759</v>
      </c>
      <c r="B84" s="200" t="s">
        <v>346</v>
      </c>
      <c r="C84" s="270" t="s">
        <v>760</v>
      </c>
      <c r="D84" s="204" t="s">
        <v>758</v>
      </c>
      <c r="E84" s="271" t="s">
        <v>1075</v>
      </c>
      <c r="F84" s="274" t="s">
        <v>1090</v>
      </c>
      <c r="G84" s="200" t="s">
        <v>9</v>
      </c>
      <c r="H84" s="200"/>
      <c r="I84" s="200"/>
      <c r="J84" s="201"/>
      <c r="K84" s="264" t="s">
        <v>946</v>
      </c>
      <c r="L84" s="260" t="s">
        <v>943</v>
      </c>
    </row>
    <row r="85" spans="1:12" ht="396.6" thickBot="1" x14ac:dyDescent="0.35">
      <c r="A85" s="199" t="s">
        <v>761</v>
      </c>
      <c r="B85" s="200" t="s">
        <v>347</v>
      </c>
      <c r="C85" s="270" t="s">
        <v>1010</v>
      </c>
      <c r="D85" s="204" t="s">
        <v>758</v>
      </c>
      <c r="E85" s="271" t="s">
        <v>762</v>
      </c>
      <c r="F85" s="274" t="s">
        <v>1089</v>
      </c>
      <c r="G85" s="200" t="s">
        <v>9</v>
      </c>
      <c r="H85" s="200"/>
      <c r="I85" s="200"/>
      <c r="J85" s="201"/>
      <c r="K85" s="264" t="s">
        <v>947</v>
      </c>
      <c r="L85" s="260" t="s">
        <v>943</v>
      </c>
    </row>
    <row r="86" spans="1:12" ht="145.80000000000001" thickBot="1" x14ac:dyDescent="0.35">
      <c r="A86" s="199" t="s">
        <v>763</v>
      </c>
      <c r="B86" s="204" t="s">
        <v>348</v>
      </c>
      <c r="C86" s="270" t="s">
        <v>1011</v>
      </c>
      <c r="D86" s="204" t="s">
        <v>752</v>
      </c>
      <c r="E86" s="270" t="s">
        <v>1076</v>
      </c>
      <c r="F86" s="274" t="s">
        <v>1091</v>
      </c>
      <c r="G86" s="200" t="s">
        <v>9</v>
      </c>
      <c r="H86" s="200"/>
      <c r="I86" s="200"/>
      <c r="J86" s="201"/>
      <c r="K86" s="264" t="s">
        <v>948</v>
      </c>
      <c r="L86" s="260" t="s">
        <v>943</v>
      </c>
    </row>
    <row r="87" spans="1:12" ht="409.6" thickBot="1" x14ac:dyDescent="0.35">
      <c r="A87" s="199" t="s">
        <v>764</v>
      </c>
      <c r="B87" s="200" t="s">
        <v>28</v>
      </c>
      <c r="C87" s="270" t="s">
        <v>1012</v>
      </c>
      <c r="D87" s="200" t="s">
        <v>765</v>
      </c>
      <c r="E87" s="270" t="s">
        <v>1077</v>
      </c>
      <c r="F87" s="274" t="s">
        <v>1078</v>
      </c>
      <c r="G87" s="200" t="s">
        <v>766</v>
      </c>
      <c r="H87" s="200"/>
      <c r="I87" s="200"/>
      <c r="J87" s="201"/>
      <c r="K87" s="261" t="s">
        <v>950</v>
      </c>
      <c r="L87" s="260" t="s">
        <v>949</v>
      </c>
    </row>
    <row r="88" spans="1:12" ht="145.80000000000001" thickBot="1" x14ac:dyDescent="0.35">
      <c r="A88" s="199" t="s">
        <v>767</v>
      </c>
      <c r="B88" s="200" t="s">
        <v>349</v>
      </c>
      <c r="C88" s="270" t="s">
        <v>1013</v>
      </c>
      <c r="D88" s="200" t="s">
        <v>350</v>
      </c>
      <c r="E88" s="270" t="s">
        <v>351</v>
      </c>
      <c r="F88" s="274" t="s">
        <v>1079</v>
      </c>
      <c r="G88" s="200" t="s">
        <v>361</v>
      </c>
      <c r="H88" s="200"/>
      <c r="I88" s="200"/>
      <c r="J88" s="201"/>
      <c r="K88" s="261" t="s">
        <v>952</v>
      </c>
      <c r="L88" s="260" t="s">
        <v>951</v>
      </c>
    </row>
    <row r="89" spans="1:12" ht="291" thickBot="1" x14ac:dyDescent="0.35">
      <c r="A89" s="199" t="s">
        <v>768</v>
      </c>
      <c r="B89" s="200" t="s">
        <v>352</v>
      </c>
      <c r="C89" s="270" t="s">
        <v>1014</v>
      </c>
      <c r="D89" s="200" t="s">
        <v>350</v>
      </c>
      <c r="E89" s="270" t="s">
        <v>351</v>
      </c>
      <c r="F89" s="274" t="s">
        <v>1079</v>
      </c>
      <c r="G89" s="200" t="s">
        <v>361</v>
      </c>
      <c r="H89" s="200"/>
      <c r="I89" s="200"/>
      <c r="J89" s="201"/>
      <c r="K89" s="261" t="s">
        <v>953</v>
      </c>
      <c r="L89" s="260" t="s">
        <v>951</v>
      </c>
    </row>
    <row r="90" spans="1:12" ht="159" thickBot="1" x14ac:dyDescent="0.35">
      <c r="A90" s="199" t="s">
        <v>769</v>
      </c>
      <c r="B90" s="200" t="s">
        <v>353</v>
      </c>
      <c r="C90" s="270" t="s">
        <v>1015</v>
      </c>
      <c r="D90" s="200" t="s">
        <v>354</v>
      </c>
      <c r="E90" s="270" t="s">
        <v>351</v>
      </c>
      <c r="F90" s="274" t="s">
        <v>1079</v>
      </c>
      <c r="G90" s="200" t="s">
        <v>361</v>
      </c>
      <c r="H90" s="200"/>
      <c r="I90" s="200"/>
      <c r="J90" s="201"/>
      <c r="K90" s="261" t="s">
        <v>954</v>
      </c>
      <c r="L90" s="260" t="s">
        <v>951</v>
      </c>
    </row>
    <row r="91" spans="1:12" ht="238.2" thickBot="1" x14ac:dyDescent="0.35">
      <c r="A91" s="199" t="s">
        <v>770</v>
      </c>
      <c r="B91" s="200" t="s">
        <v>355</v>
      </c>
      <c r="C91" s="270" t="s">
        <v>1016</v>
      </c>
      <c r="D91" s="200" t="s">
        <v>771</v>
      </c>
      <c r="E91" s="270" t="s">
        <v>351</v>
      </c>
      <c r="F91" s="274" t="s">
        <v>1079</v>
      </c>
      <c r="G91" s="200" t="s">
        <v>361</v>
      </c>
      <c r="H91" s="200"/>
      <c r="I91" s="200"/>
      <c r="J91" s="201"/>
      <c r="K91" s="261" t="s">
        <v>956</v>
      </c>
      <c r="L91" s="260" t="s">
        <v>955</v>
      </c>
    </row>
    <row r="92" spans="1:12" ht="198.6" thickBot="1" x14ac:dyDescent="0.35">
      <c r="A92" s="199" t="s">
        <v>772</v>
      </c>
      <c r="B92" s="200" t="s">
        <v>773</v>
      </c>
      <c r="C92" s="270" t="s">
        <v>774</v>
      </c>
      <c r="D92" s="200" t="s">
        <v>775</v>
      </c>
      <c r="E92" s="270" t="s">
        <v>1080</v>
      </c>
      <c r="F92" s="274" t="s">
        <v>1081</v>
      </c>
      <c r="G92" s="200" t="s">
        <v>776</v>
      </c>
      <c r="H92" s="200"/>
      <c r="I92" s="200"/>
      <c r="J92" s="201"/>
      <c r="K92" s="261" t="s">
        <v>958</v>
      </c>
      <c r="L92" s="260" t="s">
        <v>957</v>
      </c>
    </row>
    <row r="93" spans="1:12" ht="198.6" thickBot="1" x14ac:dyDescent="0.35">
      <c r="A93" s="207" t="s">
        <v>777</v>
      </c>
      <c r="B93" s="208" t="s">
        <v>778</v>
      </c>
      <c r="C93" s="270" t="s">
        <v>779</v>
      </c>
      <c r="D93" s="208" t="s">
        <v>780</v>
      </c>
      <c r="E93" s="270" t="s">
        <v>781</v>
      </c>
      <c r="F93" s="274" t="s">
        <v>1082</v>
      </c>
      <c r="G93" s="208" t="s">
        <v>776</v>
      </c>
      <c r="H93" s="209"/>
      <c r="I93" s="209"/>
      <c r="J93" s="210"/>
      <c r="K93" s="266" t="s">
        <v>959</v>
      </c>
      <c r="L93" s="265" t="s">
        <v>957</v>
      </c>
    </row>
    <row r="94" spans="1:12" ht="26.4" x14ac:dyDescent="0.3">
      <c r="E94" s="268"/>
      <c r="F94" s="275" t="s">
        <v>785</v>
      </c>
      <c r="H94" s="211">
        <f>SUM(H4:H93)-H6-H58-H72</f>
        <v>257686857.78999996</v>
      </c>
      <c r="I94" s="211">
        <f t="shared" ref="I94:J94" si="0">SUM(I4:I93)-I6-I58-I72</f>
        <v>279521269.09000003</v>
      </c>
      <c r="J94" s="211">
        <f t="shared" si="0"/>
        <v>282632220.24000001</v>
      </c>
    </row>
  </sheetData>
  <autoFilter ref="A2:J94"/>
  <hyperlinks>
    <hyperlink ref="K4" r:id="rId1"/>
    <hyperlink ref="K3" r:id="rId2"/>
    <hyperlink ref="K5" r:id="rId3"/>
    <hyperlink ref="K7" r:id="rId4"/>
    <hyperlink ref="K6" r:id="rId5"/>
    <hyperlink ref="K8" r:id="rId6"/>
    <hyperlink ref="K9" r:id="rId7"/>
    <hyperlink ref="K10" r:id="rId8"/>
    <hyperlink ref="K11" r:id="rId9"/>
    <hyperlink ref="K12" r:id="rId10"/>
    <hyperlink ref="K13" r:id="rId11"/>
    <hyperlink ref="K15" r:id="rId12"/>
    <hyperlink ref="K14" r:id="rId13"/>
    <hyperlink ref="K16" r:id="rId14"/>
    <hyperlink ref="K17" r:id="rId15"/>
    <hyperlink ref="K20" r:id="rId16"/>
    <hyperlink ref="K22" r:id="rId17"/>
    <hyperlink ref="K21" r:id="rId18"/>
    <hyperlink ref="K23" r:id="rId19"/>
    <hyperlink ref="K24" r:id="rId20"/>
    <hyperlink ref="K25" r:id="rId21"/>
    <hyperlink ref="K26" r:id="rId22"/>
    <hyperlink ref="K27" r:id="rId23"/>
    <hyperlink ref="K28" r:id="rId24"/>
    <hyperlink ref="K29" r:id="rId25"/>
    <hyperlink ref="K30" r:id="rId26"/>
    <hyperlink ref="K31" r:id="rId27"/>
    <hyperlink ref="K32" r:id="rId28"/>
    <hyperlink ref="K33" r:id="rId29"/>
    <hyperlink ref="K34" r:id="rId30"/>
    <hyperlink ref="K35" r:id="rId31"/>
    <hyperlink ref="K36" r:id="rId32"/>
    <hyperlink ref="K37" r:id="rId33"/>
    <hyperlink ref="K38" r:id="rId34" location="!ru/" display="https://www.gisip.ru/#!ru/"/>
    <hyperlink ref="K39" r:id="rId35"/>
    <hyperlink ref="K40" r:id="rId36"/>
    <hyperlink ref="K41" r:id="rId37"/>
    <hyperlink ref="K43" r:id="rId38"/>
    <hyperlink ref="K44" r:id="rId39"/>
    <hyperlink ref="K45" r:id="rId40"/>
    <hyperlink ref="K46" r:id="rId41"/>
    <hyperlink ref="K47" r:id="rId42"/>
    <hyperlink ref="K93" r:id="rId43"/>
    <hyperlink ref="K92" r:id="rId44"/>
    <hyperlink ref="K67" r:id="rId45"/>
    <hyperlink ref="K66" r:id="rId46"/>
    <hyperlink ref="K65" r:id="rId47"/>
    <hyperlink ref="K64" r:id="rId48"/>
    <hyperlink ref="K63" r:id="rId49"/>
    <hyperlink ref="K68" r:id="rId50"/>
    <hyperlink ref="K88" r:id="rId51"/>
    <hyperlink ref="K89" r:id="rId52"/>
    <hyperlink ref="K90" r:id="rId53"/>
    <hyperlink ref="K91" r:id="rId54"/>
    <hyperlink ref="K87" r:id="rId55"/>
    <hyperlink ref="K76" r:id="rId56"/>
    <hyperlink ref="K48" r:id="rId57"/>
    <hyperlink ref="K49" r:id="rId58"/>
    <hyperlink ref="K50" r:id="rId59"/>
    <hyperlink ref="K51" r:id="rId60"/>
    <hyperlink ref="K52" r:id="rId61"/>
    <hyperlink ref="K53" r:id="rId62"/>
    <hyperlink ref="K54" r:id="rId63"/>
    <hyperlink ref="K55" r:id="rId64"/>
    <hyperlink ref="K56" r:id="rId65"/>
    <hyperlink ref="K57" r:id="rId66"/>
    <hyperlink ref="K59" r:id="rId67"/>
    <hyperlink ref="K60" r:id="rId68"/>
    <hyperlink ref="K61" r:id="rId69"/>
    <hyperlink ref="K62" r:id="rId70" display="http://minsvyaz.ru/ru/activity/directions/445/_x000a_"/>
    <hyperlink ref="K69" r:id="rId71" display="https://www.mkrf.ru/about/departments/departament_turizma_i_regionalnoy_politiki/"/>
    <hyperlink ref="K85" r:id="rId72"/>
    <hyperlink ref="K86" r:id="rId73"/>
    <hyperlink ref="K82" r:id="rId74"/>
    <hyperlink ref="K81" r:id="rId75"/>
    <hyperlink ref="K83" r:id="rId76"/>
    <hyperlink ref="K70" r:id="rId77"/>
    <hyperlink ref="K71" r:id="rId78"/>
    <hyperlink ref="K72" r:id="rId79"/>
    <hyperlink ref="K73" r:id="rId80" location="obr"/>
    <hyperlink ref="K74" r:id="rId81"/>
    <hyperlink ref="K75" r:id="rId82"/>
    <hyperlink ref="K18" r:id="rId83" location="!3&amp;click_tab_vp_ind=1"/>
    <hyperlink ref="K19" r:id="rId84" location="!3&amp;click_tab_vp_ind=1" display="http://minpromtorg.gov.ru/ministry/dep/#!3&amp;click_tab_vp_ind=1"/>
    <hyperlink ref="K77" r:id="rId85"/>
    <hyperlink ref="K78" r:id="rId86"/>
    <hyperlink ref="K79" r:id="rId87"/>
    <hyperlink ref="K80" r:id="rId88"/>
    <hyperlink ref="K84" r:id="rId89"/>
  </hyperlinks>
  <pageMargins left="0.7" right="0.7" top="0.75" bottom="0.75" header="0.3" footer="0.3"/>
  <pageSetup paperSize="9" scale="41" orientation="landscape"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67"/>
  <sheetViews>
    <sheetView zoomScale="51" zoomScaleNormal="51" workbookViewId="0">
      <pane xSplit="2" ySplit="4" topLeftCell="C5" activePane="bottomRight" state="frozenSplit"/>
      <selection pane="topRight" activeCell="C1" sqref="C1"/>
      <selection pane="bottomLeft" activeCell="A5" sqref="A5"/>
      <selection pane="bottomRight" activeCell="I26" sqref="I26"/>
    </sheetView>
  </sheetViews>
  <sheetFormatPr defaultColWidth="9.109375" defaultRowHeight="15.6" x14ac:dyDescent="0.3"/>
  <cols>
    <col min="1" max="1" width="2.6640625" style="2" customWidth="1"/>
    <col min="2" max="2" width="38" style="40" customWidth="1"/>
    <col min="3" max="3" width="13.21875" style="11" customWidth="1"/>
    <col min="4" max="4" width="13.88671875" style="11" customWidth="1"/>
    <col min="5" max="5" width="14.109375" style="11" customWidth="1"/>
    <col min="6" max="8" width="13.21875" style="11" customWidth="1"/>
    <col min="9" max="11" width="11.88671875" style="11" customWidth="1"/>
    <col min="12" max="14" width="14.6640625" style="11" customWidth="1"/>
    <col min="15" max="17" width="13.21875" style="11" customWidth="1"/>
    <col min="18" max="20" width="11.88671875" style="11" customWidth="1"/>
    <col min="21" max="23" width="12.77734375" style="11" customWidth="1"/>
    <col min="24" max="26" width="13.21875" style="11" customWidth="1"/>
    <col min="27" max="32" width="9.88671875" style="11" customWidth="1"/>
    <col min="33" max="33" width="13.21875" style="11" customWidth="1"/>
    <col min="34" max="35" width="14.6640625" style="11" customWidth="1"/>
    <col min="36" max="38" width="11.88671875" style="11" customWidth="1"/>
    <col min="39" max="41" width="8.5546875" style="11" customWidth="1"/>
    <col min="42" max="42" width="13.21875" style="11" customWidth="1"/>
    <col min="43" max="47" width="11.88671875" style="11" customWidth="1"/>
    <col min="48" max="16384" width="9.109375" style="2"/>
  </cols>
  <sheetData>
    <row r="1" spans="2:47" ht="16.2" thickBot="1" x14ac:dyDescent="0.35"/>
    <row r="2" spans="2:47" s="5" customFormat="1" ht="15.6" customHeight="1" x14ac:dyDescent="0.3">
      <c r="B2" s="279" t="s">
        <v>1</v>
      </c>
      <c r="C2" s="291" t="s">
        <v>417</v>
      </c>
      <c r="D2" s="292"/>
      <c r="E2" s="293"/>
      <c r="F2" s="292" t="s">
        <v>424</v>
      </c>
      <c r="G2" s="292"/>
      <c r="H2" s="292"/>
      <c r="I2" s="291" t="s">
        <v>438</v>
      </c>
      <c r="J2" s="292"/>
      <c r="K2" s="293"/>
      <c r="L2" s="298" t="s">
        <v>418</v>
      </c>
      <c r="M2" s="287"/>
      <c r="N2" s="287"/>
      <c r="O2" s="287"/>
      <c r="P2" s="287"/>
      <c r="Q2" s="287"/>
      <c r="R2" s="287"/>
      <c r="S2" s="287"/>
      <c r="T2" s="287"/>
      <c r="U2" s="287"/>
      <c r="V2" s="287"/>
      <c r="W2" s="287"/>
      <c r="X2" s="287"/>
      <c r="Y2" s="287"/>
      <c r="Z2" s="287"/>
      <c r="AA2" s="287"/>
      <c r="AB2" s="287"/>
      <c r="AC2" s="287"/>
      <c r="AD2" s="287"/>
      <c r="AE2" s="287"/>
      <c r="AF2" s="287"/>
      <c r="AG2" s="287"/>
      <c r="AH2" s="287"/>
      <c r="AI2" s="299"/>
      <c r="AJ2" s="279" t="s">
        <v>437</v>
      </c>
      <c r="AK2" s="280"/>
      <c r="AL2" s="281"/>
      <c r="AM2" s="280" t="s">
        <v>421</v>
      </c>
      <c r="AN2" s="280"/>
      <c r="AO2" s="280"/>
      <c r="AP2" s="286" t="s">
        <v>411</v>
      </c>
      <c r="AQ2" s="287"/>
      <c r="AR2" s="287"/>
      <c r="AS2" s="287"/>
      <c r="AT2" s="287"/>
      <c r="AU2" s="288"/>
    </row>
    <row r="3" spans="2:47" s="5" customFormat="1" ht="82.8" customHeight="1" x14ac:dyDescent="0.3">
      <c r="B3" s="289"/>
      <c r="C3" s="294"/>
      <c r="D3" s="295"/>
      <c r="E3" s="296"/>
      <c r="F3" s="295"/>
      <c r="G3" s="295"/>
      <c r="H3" s="295"/>
      <c r="I3" s="294"/>
      <c r="J3" s="295"/>
      <c r="K3" s="296"/>
      <c r="L3" s="297" t="s">
        <v>422</v>
      </c>
      <c r="M3" s="277"/>
      <c r="N3" s="277"/>
      <c r="O3" s="277" t="s">
        <v>439</v>
      </c>
      <c r="P3" s="277"/>
      <c r="Q3" s="277"/>
      <c r="R3" s="277" t="s">
        <v>425</v>
      </c>
      <c r="S3" s="277"/>
      <c r="T3" s="277"/>
      <c r="U3" s="277" t="s">
        <v>420</v>
      </c>
      <c r="V3" s="277"/>
      <c r="W3" s="277"/>
      <c r="X3" s="277" t="s">
        <v>443</v>
      </c>
      <c r="Y3" s="277"/>
      <c r="Z3" s="277"/>
      <c r="AA3" s="277" t="s">
        <v>419</v>
      </c>
      <c r="AB3" s="277"/>
      <c r="AC3" s="277"/>
      <c r="AD3" s="277" t="s">
        <v>428</v>
      </c>
      <c r="AE3" s="277"/>
      <c r="AF3" s="277"/>
      <c r="AG3" s="277" t="s">
        <v>410</v>
      </c>
      <c r="AH3" s="277"/>
      <c r="AI3" s="300"/>
      <c r="AJ3" s="282"/>
      <c r="AK3" s="283"/>
      <c r="AL3" s="284"/>
      <c r="AM3" s="283"/>
      <c r="AN3" s="283"/>
      <c r="AO3" s="283"/>
      <c r="AP3" s="285" t="s">
        <v>413</v>
      </c>
      <c r="AQ3" s="277"/>
      <c r="AR3" s="277"/>
      <c r="AS3" s="277" t="s">
        <v>414</v>
      </c>
      <c r="AT3" s="277"/>
      <c r="AU3" s="278"/>
    </row>
    <row r="4" spans="2:47" s="5" customFormat="1" ht="16.2" thickBot="1" x14ac:dyDescent="0.35">
      <c r="B4" s="290"/>
      <c r="C4" s="92">
        <v>2018</v>
      </c>
      <c r="D4" s="213">
        <v>2019</v>
      </c>
      <c r="E4" s="93">
        <v>2020</v>
      </c>
      <c r="F4" s="216">
        <v>2018</v>
      </c>
      <c r="G4" s="213">
        <v>2019</v>
      </c>
      <c r="H4" s="214">
        <v>2020</v>
      </c>
      <c r="I4" s="92">
        <v>2018</v>
      </c>
      <c r="J4" s="213">
        <v>2019</v>
      </c>
      <c r="K4" s="93">
        <v>2020</v>
      </c>
      <c r="L4" s="216">
        <v>2018</v>
      </c>
      <c r="M4" s="213">
        <v>2019</v>
      </c>
      <c r="N4" s="213">
        <v>2020</v>
      </c>
      <c r="O4" s="213">
        <v>2018</v>
      </c>
      <c r="P4" s="213">
        <v>2019</v>
      </c>
      <c r="Q4" s="213">
        <v>2020</v>
      </c>
      <c r="R4" s="213">
        <v>2018</v>
      </c>
      <c r="S4" s="213">
        <v>2019</v>
      </c>
      <c r="T4" s="213">
        <v>2020</v>
      </c>
      <c r="U4" s="213">
        <v>2018</v>
      </c>
      <c r="V4" s="213">
        <v>2019</v>
      </c>
      <c r="W4" s="213">
        <v>2020</v>
      </c>
      <c r="X4" s="213">
        <v>2018</v>
      </c>
      <c r="Y4" s="213">
        <v>2019</v>
      </c>
      <c r="Z4" s="213">
        <v>2020</v>
      </c>
      <c r="AA4" s="213">
        <v>2018</v>
      </c>
      <c r="AB4" s="213">
        <v>2019</v>
      </c>
      <c r="AC4" s="213">
        <v>2020</v>
      </c>
      <c r="AD4" s="213">
        <v>2018</v>
      </c>
      <c r="AE4" s="213">
        <v>2019</v>
      </c>
      <c r="AF4" s="213">
        <v>2020</v>
      </c>
      <c r="AG4" s="213">
        <v>2018</v>
      </c>
      <c r="AH4" s="213">
        <v>2019</v>
      </c>
      <c r="AI4" s="214">
        <v>2020</v>
      </c>
      <c r="AJ4" s="92">
        <v>2018</v>
      </c>
      <c r="AK4" s="213">
        <v>2019</v>
      </c>
      <c r="AL4" s="93">
        <v>2020</v>
      </c>
      <c r="AM4" s="216">
        <v>2018</v>
      </c>
      <c r="AN4" s="213">
        <v>2019</v>
      </c>
      <c r="AO4" s="214">
        <v>2020</v>
      </c>
      <c r="AP4" s="92">
        <v>2018</v>
      </c>
      <c r="AQ4" s="213">
        <v>2019</v>
      </c>
      <c r="AR4" s="213">
        <v>2020</v>
      </c>
      <c r="AS4" s="213">
        <v>2018</v>
      </c>
      <c r="AT4" s="213">
        <v>2019</v>
      </c>
      <c r="AU4" s="93">
        <v>2020</v>
      </c>
    </row>
    <row r="5" spans="2:47" s="108" customFormat="1" ht="16.8" x14ac:dyDescent="0.3">
      <c r="B5" s="94" t="s">
        <v>3</v>
      </c>
      <c r="C5" s="219">
        <f>[1]АП!H4</f>
        <v>15954452.1</v>
      </c>
      <c r="D5" s="212">
        <f>[1]АП!I4</f>
        <v>5164093.4000000004</v>
      </c>
      <c r="E5" s="220">
        <f>[1]АП!J4</f>
        <v>4923304.9000000004</v>
      </c>
      <c r="F5" s="217">
        <f>[1]АП!H62</f>
        <v>3721530</v>
      </c>
      <c r="G5" s="212">
        <f>[1]АП!I62</f>
        <v>3419270</v>
      </c>
      <c r="H5" s="218">
        <f>[1]АП!J62</f>
        <v>3480990</v>
      </c>
      <c r="I5" s="219"/>
      <c r="J5" s="212"/>
      <c r="K5" s="220"/>
      <c r="L5" s="217"/>
      <c r="M5" s="217"/>
      <c r="N5" s="217"/>
      <c r="O5" s="217"/>
      <c r="P5" s="212">
        <v>2</v>
      </c>
      <c r="Q5" s="212"/>
      <c r="R5" s="212"/>
      <c r="S5" s="212"/>
      <c r="T5" s="212"/>
      <c r="U5" s="212"/>
      <c r="V5" s="212"/>
      <c r="W5" s="212"/>
      <c r="X5" s="212"/>
      <c r="Y5" s="212"/>
      <c r="Z5" s="212"/>
      <c r="AA5" s="212"/>
      <c r="AB5" s="212"/>
      <c r="AC5" s="212"/>
      <c r="AD5" s="212"/>
      <c r="AE5" s="212"/>
      <c r="AF5" s="212"/>
      <c r="AG5" s="212"/>
      <c r="AH5" s="212"/>
      <c r="AI5" s="218"/>
      <c r="AJ5" s="219">
        <f>'Акт. перечень'!H5</f>
        <v>828000</v>
      </c>
      <c r="AK5" s="217">
        <f>'Акт. перечень'!I5</f>
        <v>0</v>
      </c>
      <c r="AL5" s="235">
        <f>'Акт. перечень'!J5</f>
        <v>0</v>
      </c>
      <c r="AM5" s="217"/>
      <c r="AN5" s="212"/>
      <c r="AO5" s="218"/>
      <c r="AP5" s="219">
        <f>'Акт. перечень'!H4</f>
        <v>15954452.1</v>
      </c>
      <c r="AQ5" s="212">
        <f>'Акт. перечень'!I4</f>
        <v>5164093.4000000004</v>
      </c>
      <c r="AR5" s="212">
        <f>'Акт. перечень'!J4</f>
        <v>4923304.9000000004</v>
      </c>
      <c r="AS5" s="212"/>
      <c r="AT5" s="212"/>
      <c r="AU5" s="220"/>
    </row>
    <row r="6" spans="2:47" s="108" customFormat="1" ht="16.8" x14ac:dyDescent="0.3">
      <c r="B6" s="109" t="s">
        <v>5</v>
      </c>
      <c r="C6" s="221"/>
      <c r="D6" s="222"/>
      <c r="E6" s="223"/>
      <c r="F6" s="224"/>
      <c r="G6" s="222"/>
      <c r="H6" s="225"/>
      <c r="I6" s="221">
        <f>'Акт. перечень'!H6</f>
        <v>4595318</v>
      </c>
      <c r="J6" s="222">
        <f>'Акт. перечень'!I6</f>
        <v>4689100</v>
      </c>
      <c r="K6" s="223">
        <f>'Акт. перечень'!J6</f>
        <v>4689100</v>
      </c>
      <c r="L6" s="224"/>
      <c r="M6" s="224"/>
      <c r="N6" s="224"/>
      <c r="O6" s="224"/>
      <c r="P6" s="222"/>
      <c r="Q6" s="222"/>
      <c r="R6" s="222"/>
      <c r="S6" s="222"/>
      <c r="T6" s="222"/>
      <c r="U6" s="222"/>
      <c r="V6" s="222"/>
      <c r="W6" s="222"/>
      <c r="X6" s="222"/>
      <c r="Y6" s="222"/>
      <c r="Z6" s="222"/>
      <c r="AA6" s="222"/>
      <c r="AB6" s="222"/>
      <c r="AC6" s="222"/>
      <c r="AD6" s="222"/>
      <c r="AE6" s="222"/>
      <c r="AF6" s="222"/>
      <c r="AG6" s="222"/>
      <c r="AH6" s="222"/>
      <c r="AI6" s="225"/>
      <c r="AJ6" s="221">
        <f>'Акт. перечень'!H6</f>
        <v>4595318</v>
      </c>
      <c r="AK6" s="224">
        <f>'Акт. перечень'!I6</f>
        <v>4689100</v>
      </c>
      <c r="AL6" s="236">
        <f>'Акт. перечень'!J6</f>
        <v>4689100</v>
      </c>
      <c r="AM6" s="224"/>
      <c r="AN6" s="222"/>
      <c r="AO6" s="225"/>
      <c r="AP6" s="221"/>
      <c r="AQ6" s="222"/>
      <c r="AR6" s="222"/>
      <c r="AS6" s="222"/>
      <c r="AT6" s="222"/>
      <c r="AU6" s="223"/>
    </row>
    <row r="7" spans="2:47" s="108" customFormat="1" ht="50.4" x14ac:dyDescent="0.3">
      <c r="B7" s="109" t="s">
        <v>395</v>
      </c>
      <c r="C7" s="221"/>
      <c r="D7" s="222"/>
      <c r="E7" s="223"/>
      <c r="F7" s="224"/>
      <c r="G7" s="222"/>
      <c r="H7" s="225"/>
      <c r="I7" s="221"/>
      <c r="J7" s="222"/>
      <c r="K7" s="223"/>
      <c r="L7" s="224"/>
      <c r="M7" s="224"/>
      <c r="N7" s="224"/>
      <c r="O7" s="224"/>
      <c r="P7" s="222"/>
      <c r="Q7" s="222"/>
      <c r="R7" s="222"/>
      <c r="S7" s="222"/>
      <c r="T7" s="222"/>
      <c r="U7" s="222"/>
      <c r="V7" s="222"/>
      <c r="W7" s="222"/>
      <c r="X7" s="222"/>
      <c r="Y7" s="222"/>
      <c r="Z7" s="222"/>
      <c r="AA7" s="222"/>
      <c r="AB7" s="222"/>
      <c r="AC7" s="222"/>
      <c r="AD7" s="222"/>
      <c r="AE7" s="222"/>
      <c r="AF7" s="222"/>
      <c r="AG7" s="222"/>
      <c r="AH7" s="222"/>
      <c r="AI7" s="225"/>
      <c r="AJ7" s="221"/>
      <c r="AK7" s="222"/>
      <c r="AL7" s="223"/>
      <c r="AM7" s="224"/>
      <c r="AN7" s="222"/>
      <c r="AO7" s="225"/>
      <c r="AP7" s="221"/>
      <c r="AQ7" s="222"/>
      <c r="AR7" s="222"/>
      <c r="AS7" s="222">
        <f>'Акт. перечень'!H9</f>
        <v>8016814.9000000004</v>
      </c>
      <c r="AT7" s="222">
        <f>'Акт. перечень'!I9</f>
        <v>8007931.9000000004</v>
      </c>
      <c r="AU7" s="223">
        <f>'Акт. перечень'!J9</f>
        <v>8014128.7999999998</v>
      </c>
    </row>
    <row r="8" spans="2:47" s="108" customFormat="1" ht="16.8" x14ac:dyDescent="0.3">
      <c r="B8" s="122" t="s">
        <v>7</v>
      </c>
      <c r="C8" s="226"/>
      <c r="D8" s="227"/>
      <c r="E8" s="228"/>
      <c r="F8" s="229">
        <f>'Акт. перечень'!H32+'Акт. перечень'!H37</f>
        <v>3906173.2</v>
      </c>
      <c r="G8" s="227">
        <f>'Акт. перечень'!I32+'Акт. перечень'!I37</f>
        <v>3591913.2</v>
      </c>
      <c r="H8" s="230">
        <f>'Акт. перечень'!J32+'Акт. перечень'!J37</f>
        <v>3630990</v>
      </c>
      <c r="I8" s="226"/>
      <c r="J8" s="227"/>
      <c r="K8" s="228"/>
      <c r="L8" s="224">
        <f>'Акт. перечень'!H10+'Акт. перечень'!H12+'Акт. перечень'!H15+'Акт. перечень'!H18+'Акт. перечень'!H19+'Акт. перечень'!H20+'Акт. перечень'!H23</f>
        <v>58546297.099999994</v>
      </c>
      <c r="M8" s="221">
        <f>'Акт. перечень'!I10+'Акт. перечень'!I12+'Акт. перечень'!I15+'Акт. перечень'!I18+'Акт. перечень'!I19+'Акт. перечень'!I20+'Акт. перечень'!I23</f>
        <v>68968307.5</v>
      </c>
      <c r="N8" s="221">
        <f>'Акт. перечень'!J10+'Акт. перечень'!J12+'Акт. перечень'!J15+'Акт. перечень'!J18+'Акт. перечень'!J19+'Акт. перечень'!J20+'Акт. перечень'!J23</f>
        <v>69405724.099999994</v>
      </c>
      <c r="O8" s="224">
        <f>'Акт. перечень'!H14+'Акт. перечень'!H21+'Акт. перечень'!H22+'Акт. перечень'!H25+'Акт. перечень'!H26+'Акт. перечень'!H27+'Акт. перечень'!H31+'Акт. перечень'!H38+'Акт. перечень'!H43</f>
        <v>10951531.300000001</v>
      </c>
      <c r="P8" s="224">
        <f>'Акт. перечень'!I14+'Акт. перечень'!I21+'Акт. перечень'!I22+'Акт. перечень'!I25+'Акт. перечень'!I26+'Акт. перечень'!I27+'Акт. перечень'!I31+'Акт. перечень'!I38+'Акт. перечень'!I43</f>
        <v>13367890.100000001</v>
      </c>
      <c r="Q8" s="224">
        <f>'Акт. перечень'!J14+'Акт. перечень'!J21+'Акт. перечень'!J22+'Акт. перечень'!J25+'Акт. перечень'!J26+'Акт. перечень'!J27+'Акт. перечень'!J31+'Акт. перечень'!J38+'Акт. перечень'!J43</f>
        <v>13546709</v>
      </c>
      <c r="R8" s="222">
        <f>'Акт. перечень'!H28+'Акт. перечень'!H30+'Акт. перечень'!H36+'Акт. перечень'!H39+'Акт. перечень'!H40+'Акт. перечень'!H48+'Акт. перечень'!H50+'Акт. перечень'!H51</f>
        <v>5037929</v>
      </c>
      <c r="S8" s="222">
        <f>'Акт. перечень'!I28+'Акт. перечень'!I30+'Акт. перечень'!I36+'Акт. перечень'!I39+'Акт. перечень'!I40+'Акт. перечень'!I48+'Акт. перечень'!I50+'Акт. перечень'!I51</f>
        <v>7904343.5999999996</v>
      </c>
      <c r="T8" s="222">
        <f>'Акт. перечень'!J28+'Акт. перечень'!J30+'Акт. перечень'!J36+'Акт. перечень'!J39+'Акт. перечень'!J40+'Акт. перечень'!J48+'Акт. перечень'!J50+'Акт. перечень'!J51</f>
        <v>9688420</v>
      </c>
      <c r="U8" s="222">
        <f>'Акт. перечень'!H13</f>
        <v>2127275.2999999998</v>
      </c>
      <c r="V8" s="222">
        <f>'Акт. перечень'!I13</f>
        <v>2256357</v>
      </c>
      <c r="W8" s="222">
        <f>'Акт. перечень'!J13</f>
        <v>2361809.6</v>
      </c>
      <c r="X8" s="222">
        <f>'Акт. перечень'!H11+'Акт. перечень'!H24+'Акт. перечень'!H33+'Акт. перечень'!H34+'Акт. перечень'!H35+'Акт. перечень'!H46+'Акт. перечень'!H49+'Акт. перечень'!H52</f>
        <v>15528387.5</v>
      </c>
      <c r="Y8" s="222">
        <f>'Акт. перечень'!I11+'Акт. перечень'!I24+'Акт. перечень'!I33+'Акт. перечень'!I34+'Акт. перечень'!I35+'Акт. перечень'!I46+'Акт. перечень'!I49+'Акт. перечень'!I52</f>
        <v>18323845.899999999</v>
      </c>
      <c r="Z8" s="222">
        <f>'Акт. перечень'!J11+'Акт. перечень'!J24+'Акт. перечень'!J33+'Акт. перечень'!J34+'Акт. перечень'!J35+'Акт. перечень'!J46+'Акт. перечень'!J49+'Акт. перечень'!J52</f>
        <v>19555407.799999997</v>
      </c>
      <c r="AA8" s="222">
        <f>'Акт. перечень'!H41+'Акт. перечень'!H43</f>
        <v>474800</v>
      </c>
      <c r="AB8" s="222">
        <f>'Акт. перечень'!I41+'Акт. перечень'!I43</f>
        <v>479200</v>
      </c>
      <c r="AC8" s="222">
        <f>'Акт. перечень'!J41+'Акт. перечень'!J43</f>
        <v>479200</v>
      </c>
      <c r="AD8" s="222">
        <f>'Акт. перечень'!H54+'Акт. перечень'!H55</f>
        <v>204786.6</v>
      </c>
      <c r="AE8" s="222">
        <f>'Акт. перечень'!I54+'Акт. перечень'!I55</f>
        <v>110333.3</v>
      </c>
      <c r="AF8" s="222">
        <f>'Акт. перечень'!J54+'Акт. перечень'!J55</f>
        <v>107333.3</v>
      </c>
      <c r="AG8" s="222">
        <f>'Акт. перечень'!H16+'Акт. перечень'!H17+'Акт. перечень'!H29</f>
        <v>67490892.400000006</v>
      </c>
      <c r="AH8" s="222">
        <f>'Акт. перечень'!I16+'Акт. перечень'!I17+'Акт. перечень'!I29</f>
        <v>75970693.700000003</v>
      </c>
      <c r="AI8" s="225">
        <f>'Акт. перечень'!J16+'Акт. перечень'!J17+'Акт. перечень'!J29</f>
        <v>80283113</v>
      </c>
      <c r="AJ8" s="221"/>
      <c r="AK8" s="222"/>
      <c r="AL8" s="223"/>
      <c r="AM8" s="224"/>
      <c r="AN8" s="222"/>
      <c r="AO8" s="225"/>
      <c r="AP8" s="221"/>
      <c r="AQ8" s="222"/>
      <c r="AR8" s="222"/>
      <c r="AS8" s="222"/>
      <c r="AT8" s="222"/>
      <c r="AU8" s="223"/>
    </row>
    <row r="9" spans="2:47" s="140" customFormat="1" ht="16.8" x14ac:dyDescent="0.3">
      <c r="B9" s="130" t="s">
        <v>27</v>
      </c>
      <c r="C9" s="221"/>
      <c r="D9" s="222"/>
      <c r="E9" s="223"/>
      <c r="F9" s="224"/>
      <c r="G9" s="222"/>
      <c r="H9" s="225"/>
      <c r="I9" s="221"/>
      <c r="J9" s="222"/>
      <c r="K9" s="223"/>
      <c r="L9" s="229">
        <f>'Акт. перечень'!H56</f>
        <v>49679409.100000001</v>
      </c>
      <c r="M9" s="226">
        <f>'Акт. перечень'!I56</f>
        <v>56130322.700000003</v>
      </c>
      <c r="N9" s="226">
        <f>'Акт. перечень'!J56</f>
        <v>55798104.299999997</v>
      </c>
      <c r="O9" s="229"/>
      <c r="P9" s="227"/>
      <c r="Q9" s="227"/>
      <c r="R9" s="227"/>
      <c r="S9" s="227"/>
      <c r="T9" s="227"/>
      <c r="U9" s="227"/>
      <c r="V9" s="227"/>
      <c r="W9" s="227"/>
      <c r="X9" s="227"/>
      <c r="Y9" s="227"/>
      <c r="Z9" s="227"/>
      <c r="AA9" s="227"/>
      <c r="AB9" s="227"/>
      <c r="AC9" s="227"/>
      <c r="AD9" s="227"/>
      <c r="AE9" s="227"/>
      <c r="AF9" s="227"/>
      <c r="AG9" s="227"/>
      <c r="AH9" s="227"/>
      <c r="AI9" s="230"/>
      <c r="AJ9" s="226"/>
      <c r="AK9" s="227"/>
      <c r="AL9" s="228"/>
      <c r="AM9" s="229"/>
      <c r="AN9" s="227"/>
      <c r="AO9" s="230"/>
      <c r="AP9" s="226"/>
      <c r="AQ9" s="227"/>
      <c r="AR9" s="227"/>
      <c r="AS9" s="227"/>
      <c r="AT9" s="227"/>
      <c r="AU9" s="228"/>
    </row>
    <row r="10" spans="2:47" s="140" customFormat="1" ht="16.8" x14ac:dyDescent="0.3">
      <c r="B10" s="130" t="s">
        <v>55</v>
      </c>
      <c r="C10" s="221"/>
      <c r="D10" s="222"/>
      <c r="E10" s="223"/>
      <c r="F10" s="224"/>
      <c r="G10" s="222"/>
      <c r="H10" s="225"/>
      <c r="I10" s="221">
        <f>'Акт. перечень'!H58</f>
        <v>5022787.7</v>
      </c>
      <c r="J10" s="222">
        <f>'Акт. перечень'!I58</f>
        <v>5022787.7</v>
      </c>
      <c r="K10" s="223">
        <f>'Акт. перечень'!J58</f>
        <v>5022787.7</v>
      </c>
      <c r="L10" s="229"/>
      <c r="M10" s="229"/>
      <c r="N10" s="229"/>
      <c r="O10" s="229"/>
      <c r="P10" s="227"/>
      <c r="Q10" s="227"/>
      <c r="R10" s="227"/>
      <c r="S10" s="227"/>
      <c r="T10" s="227"/>
      <c r="U10" s="227"/>
      <c r="V10" s="227"/>
      <c r="W10" s="227"/>
      <c r="X10" s="227"/>
      <c r="Y10" s="227"/>
      <c r="Z10" s="227"/>
      <c r="AA10" s="227"/>
      <c r="AB10" s="227"/>
      <c r="AC10" s="227"/>
      <c r="AD10" s="227"/>
      <c r="AE10" s="227"/>
      <c r="AF10" s="227"/>
      <c r="AG10" s="227"/>
      <c r="AH10" s="227"/>
      <c r="AI10" s="230"/>
      <c r="AJ10" s="226"/>
      <c r="AK10" s="227"/>
      <c r="AL10" s="228"/>
      <c r="AM10" s="229"/>
      <c r="AN10" s="227"/>
      <c r="AO10" s="230"/>
      <c r="AP10" s="226"/>
      <c r="AQ10" s="227"/>
      <c r="AR10" s="227"/>
      <c r="AS10" s="227"/>
      <c r="AT10" s="227"/>
      <c r="AU10" s="228"/>
    </row>
    <row r="11" spans="2:47" s="108" customFormat="1" ht="16.8" x14ac:dyDescent="0.3">
      <c r="B11" s="122" t="s">
        <v>77</v>
      </c>
      <c r="C11" s="226"/>
      <c r="D11" s="227"/>
      <c r="E11" s="228"/>
      <c r="F11" s="229"/>
      <c r="G11" s="227"/>
      <c r="H11" s="230"/>
      <c r="I11" s="226"/>
      <c r="J11" s="227"/>
      <c r="K11" s="228"/>
      <c r="L11" s="224"/>
      <c r="M11" s="224"/>
      <c r="N11" s="224"/>
      <c r="O11" s="224"/>
      <c r="P11" s="222"/>
      <c r="Q11" s="222"/>
      <c r="R11" s="222"/>
      <c r="S11" s="222"/>
      <c r="T11" s="222"/>
      <c r="U11" s="222"/>
      <c r="V11" s="222"/>
      <c r="W11" s="222"/>
      <c r="X11" s="222"/>
      <c r="Y11" s="222"/>
      <c r="Z11" s="222"/>
      <c r="AA11" s="222"/>
      <c r="AB11" s="222"/>
      <c r="AC11" s="222"/>
      <c r="AD11" s="222"/>
      <c r="AE11" s="222"/>
      <c r="AF11" s="222"/>
      <c r="AG11" s="222"/>
      <c r="AH11" s="222"/>
      <c r="AI11" s="225"/>
      <c r="AJ11" s="221"/>
      <c r="AK11" s="222"/>
      <c r="AL11" s="223"/>
      <c r="AM11" s="224">
        <f>'Акт. перечень'!H59</f>
        <v>10000</v>
      </c>
      <c r="AN11" s="222">
        <f>'Акт. перечень'!I59</f>
        <v>10000</v>
      </c>
      <c r="AO11" s="225">
        <f>'Акт. перечень'!J59</f>
        <v>10000</v>
      </c>
      <c r="AP11" s="221"/>
      <c r="AQ11" s="222"/>
      <c r="AR11" s="222"/>
      <c r="AS11" s="222"/>
      <c r="AT11" s="222"/>
      <c r="AU11" s="223"/>
    </row>
    <row r="12" spans="2:47" s="108" customFormat="1" ht="16.8" x14ac:dyDescent="0.3">
      <c r="B12" s="130" t="s">
        <v>430</v>
      </c>
      <c r="C12" s="221"/>
      <c r="D12" s="222"/>
      <c r="E12" s="223"/>
      <c r="F12" s="224">
        <f>'Акт. перечень'!H62</f>
        <v>3721530</v>
      </c>
      <c r="G12" s="222">
        <f>'Акт. перечень'!I62</f>
        <v>3419270</v>
      </c>
      <c r="H12" s="225">
        <f>'Акт. перечень'!J62</f>
        <v>3480990</v>
      </c>
      <c r="I12" s="221"/>
      <c r="J12" s="222"/>
      <c r="K12" s="223"/>
      <c r="L12" s="224"/>
      <c r="M12" s="224"/>
      <c r="N12" s="224"/>
      <c r="O12" s="224"/>
      <c r="P12" s="222"/>
      <c r="Q12" s="222"/>
      <c r="R12" s="222"/>
      <c r="S12" s="222"/>
      <c r="T12" s="222"/>
      <c r="U12" s="222"/>
      <c r="V12" s="222"/>
      <c r="W12" s="222"/>
      <c r="X12" s="222"/>
      <c r="Y12" s="222"/>
      <c r="Z12" s="222"/>
      <c r="AA12" s="222"/>
      <c r="AB12" s="222"/>
      <c r="AC12" s="222"/>
      <c r="AD12" s="222"/>
      <c r="AE12" s="222"/>
      <c r="AF12" s="222"/>
      <c r="AG12" s="222"/>
      <c r="AH12" s="222"/>
      <c r="AI12" s="225"/>
      <c r="AJ12" s="221"/>
      <c r="AK12" s="222"/>
      <c r="AL12" s="223"/>
      <c r="AM12" s="224"/>
      <c r="AN12" s="222"/>
      <c r="AO12" s="225"/>
      <c r="AP12" s="221"/>
      <c r="AQ12" s="222"/>
      <c r="AR12" s="222"/>
      <c r="AS12" s="222"/>
      <c r="AT12" s="222"/>
      <c r="AU12" s="223"/>
    </row>
    <row r="13" spans="2:47" s="108" customFormat="1" ht="16.8" x14ac:dyDescent="0.3">
      <c r="B13" s="130" t="s">
        <v>40</v>
      </c>
      <c r="C13" s="221"/>
      <c r="D13" s="222"/>
      <c r="E13" s="223"/>
      <c r="F13" s="224"/>
      <c r="G13" s="222"/>
      <c r="H13" s="225"/>
      <c r="I13" s="221"/>
      <c r="J13" s="222"/>
      <c r="K13" s="223"/>
      <c r="L13" s="224"/>
      <c r="M13" s="224"/>
      <c r="N13" s="224"/>
      <c r="O13" s="224"/>
      <c r="P13" s="222"/>
      <c r="Q13" s="222"/>
      <c r="R13" s="222"/>
      <c r="S13" s="222"/>
      <c r="T13" s="222"/>
      <c r="U13" s="222"/>
      <c r="V13" s="222"/>
      <c r="W13" s="222"/>
      <c r="X13" s="222"/>
      <c r="Y13" s="222"/>
      <c r="Z13" s="222"/>
      <c r="AA13" s="222"/>
      <c r="AB13" s="222"/>
      <c r="AC13" s="222"/>
      <c r="AD13" s="222"/>
      <c r="AE13" s="222"/>
      <c r="AF13" s="222"/>
      <c r="AG13" s="222">
        <f>'Акт. перечень'!H69+'Акт. перечень'!H70</f>
        <v>4962500</v>
      </c>
      <c r="AH13" s="222">
        <f>'Акт. перечень'!I69+'Акт. перечень'!I70</f>
        <v>5512500</v>
      </c>
      <c r="AI13" s="225">
        <f>'Акт. перечень'!J69+'Акт. перечень'!J70</f>
        <v>272500</v>
      </c>
      <c r="AJ13" s="221"/>
      <c r="AK13" s="222"/>
      <c r="AL13" s="223"/>
      <c r="AM13" s="224"/>
      <c r="AN13" s="222"/>
      <c r="AO13" s="225"/>
      <c r="AP13" s="221"/>
      <c r="AQ13" s="222"/>
      <c r="AR13" s="222"/>
      <c r="AS13" s="222"/>
      <c r="AT13" s="222"/>
      <c r="AU13" s="223"/>
    </row>
    <row r="14" spans="2:47" s="140" customFormat="1" ht="16.8" x14ac:dyDescent="0.3">
      <c r="B14" s="130" t="s">
        <v>41</v>
      </c>
      <c r="C14" s="221"/>
      <c r="D14" s="222"/>
      <c r="E14" s="223"/>
      <c r="F14" s="224"/>
      <c r="G14" s="222"/>
      <c r="H14" s="225"/>
      <c r="I14" s="221"/>
      <c r="J14" s="222"/>
      <c r="K14" s="223"/>
      <c r="L14" s="229"/>
      <c r="M14" s="229"/>
      <c r="N14" s="229"/>
      <c r="O14" s="229"/>
      <c r="P14" s="227"/>
      <c r="Q14" s="227"/>
      <c r="R14" s="227"/>
      <c r="S14" s="227"/>
      <c r="T14" s="227"/>
      <c r="U14" s="227"/>
      <c r="V14" s="227"/>
      <c r="W14" s="227"/>
      <c r="X14" s="227"/>
      <c r="Y14" s="227"/>
      <c r="Z14" s="227"/>
      <c r="AA14" s="227"/>
      <c r="AB14" s="227"/>
      <c r="AC14" s="227"/>
      <c r="AD14" s="227"/>
      <c r="AE14" s="227"/>
      <c r="AF14" s="227"/>
      <c r="AG14" s="215">
        <v>2501390</v>
      </c>
      <c r="AH14" s="215">
        <v>2501390</v>
      </c>
      <c r="AI14" s="231">
        <v>8645940</v>
      </c>
      <c r="AJ14" s="226"/>
      <c r="AK14" s="227"/>
      <c r="AL14" s="228"/>
      <c r="AM14" s="229"/>
      <c r="AN14" s="227"/>
      <c r="AO14" s="230"/>
      <c r="AP14" s="226"/>
      <c r="AQ14" s="227"/>
      <c r="AR14" s="227"/>
      <c r="AS14" s="227"/>
      <c r="AT14" s="227"/>
      <c r="AU14" s="228"/>
    </row>
    <row r="15" spans="2:47" s="140" customFormat="1" ht="17.399999999999999" thickBot="1" x14ac:dyDescent="0.35">
      <c r="B15" s="130" t="s">
        <v>402</v>
      </c>
      <c r="C15" s="221"/>
      <c r="D15" s="222"/>
      <c r="E15" s="223"/>
      <c r="F15" s="224"/>
      <c r="G15" s="222"/>
      <c r="H15" s="225"/>
      <c r="I15" s="221"/>
      <c r="J15" s="222"/>
      <c r="K15" s="223"/>
      <c r="L15" s="229"/>
      <c r="M15" s="229"/>
      <c r="N15" s="229"/>
      <c r="O15" s="229"/>
      <c r="P15" s="227"/>
      <c r="Q15" s="227"/>
      <c r="R15" s="227"/>
      <c r="S15" s="227"/>
      <c r="T15" s="227"/>
      <c r="U15" s="227"/>
      <c r="V15" s="227"/>
      <c r="W15" s="227"/>
      <c r="X15" s="227"/>
      <c r="Y15" s="227"/>
      <c r="Z15" s="227"/>
      <c r="AA15" s="227"/>
      <c r="AB15" s="227"/>
      <c r="AC15" s="227"/>
      <c r="AD15" s="227"/>
      <c r="AE15" s="227"/>
      <c r="AF15" s="227"/>
      <c r="AG15" s="215">
        <v>24500000</v>
      </c>
      <c r="AH15" s="215">
        <v>25000000</v>
      </c>
      <c r="AI15" s="231">
        <v>25000000</v>
      </c>
      <c r="AJ15" s="226"/>
      <c r="AK15" s="227"/>
      <c r="AL15" s="228"/>
      <c r="AM15" s="229"/>
      <c r="AN15" s="227"/>
      <c r="AO15" s="230"/>
      <c r="AP15" s="232"/>
      <c r="AQ15" s="233"/>
      <c r="AR15" s="233"/>
      <c r="AS15" s="233"/>
      <c r="AT15" s="233"/>
      <c r="AU15" s="234"/>
    </row>
    <row r="16" spans="2:47" s="140" customFormat="1" ht="17.399999999999999" thickBot="1" x14ac:dyDescent="0.35">
      <c r="B16" s="167" t="s">
        <v>440</v>
      </c>
      <c r="C16" s="237">
        <f t="shared" ref="C16:AG16" si="0">SUM(C5:C15)</f>
        <v>15954452.1</v>
      </c>
      <c r="D16" s="238">
        <f t="shared" si="0"/>
        <v>5164093.4000000004</v>
      </c>
      <c r="E16" s="239">
        <f t="shared" si="0"/>
        <v>4923304.9000000004</v>
      </c>
      <c r="F16" s="240">
        <f t="shared" si="0"/>
        <v>11349233.199999999</v>
      </c>
      <c r="G16" s="238">
        <f t="shared" si="0"/>
        <v>10430453.199999999</v>
      </c>
      <c r="H16" s="241">
        <f t="shared" si="0"/>
        <v>10592970</v>
      </c>
      <c r="I16" s="237">
        <f t="shared" si="0"/>
        <v>9618105.6999999993</v>
      </c>
      <c r="J16" s="238">
        <f t="shared" si="0"/>
        <v>9711887.6999999993</v>
      </c>
      <c r="K16" s="239">
        <f t="shared" si="0"/>
        <v>9711887.6999999993</v>
      </c>
      <c r="L16" s="240">
        <f t="shared" si="0"/>
        <v>108225706.19999999</v>
      </c>
      <c r="M16" s="238">
        <f t="shared" si="0"/>
        <v>125098630.2</v>
      </c>
      <c r="N16" s="238">
        <f t="shared" si="0"/>
        <v>125203828.39999999</v>
      </c>
      <c r="O16" s="238">
        <f t="shared" si="0"/>
        <v>10951531.300000001</v>
      </c>
      <c r="P16" s="238">
        <f t="shared" si="0"/>
        <v>13367892.100000001</v>
      </c>
      <c r="Q16" s="238">
        <f t="shared" si="0"/>
        <v>13546709</v>
      </c>
      <c r="R16" s="238">
        <f t="shared" si="0"/>
        <v>5037929</v>
      </c>
      <c r="S16" s="238">
        <f t="shared" si="0"/>
        <v>7904343.5999999996</v>
      </c>
      <c r="T16" s="238">
        <f t="shared" si="0"/>
        <v>9688420</v>
      </c>
      <c r="U16" s="238">
        <f t="shared" si="0"/>
        <v>2127275.2999999998</v>
      </c>
      <c r="V16" s="238">
        <f t="shared" si="0"/>
        <v>2256357</v>
      </c>
      <c r="W16" s="238">
        <f t="shared" si="0"/>
        <v>2361809.6</v>
      </c>
      <c r="X16" s="238">
        <f t="shared" si="0"/>
        <v>15528387.5</v>
      </c>
      <c r="Y16" s="238">
        <f t="shared" si="0"/>
        <v>18323845.899999999</v>
      </c>
      <c r="Z16" s="238">
        <f t="shared" si="0"/>
        <v>19555407.799999997</v>
      </c>
      <c r="AA16" s="238">
        <f t="shared" si="0"/>
        <v>474800</v>
      </c>
      <c r="AB16" s="238">
        <f t="shared" si="0"/>
        <v>479200</v>
      </c>
      <c r="AC16" s="238">
        <f t="shared" si="0"/>
        <v>479200</v>
      </c>
      <c r="AD16" s="238">
        <f t="shared" si="0"/>
        <v>204786.6</v>
      </c>
      <c r="AE16" s="238">
        <f t="shared" si="0"/>
        <v>110333.3</v>
      </c>
      <c r="AF16" s="238">
        <f t="shared" si="0"/>
        <v>107333.3</v>
      </c>
      <c r="AG16" s="238">
        <f t="shared" si="0"/>
        <v>99454782.400000006</v>
      </c>
      <c r="AH16" s="238">
        <f>SUM(AH5:AH15)</f>
        <v>108984583.7</v>
      </c>
      <c r="AI16" s="241">
        <f t="shared" ref="AI16:AU16" si="1">SUM(AI5:AI15)</f>
        <v>114201553</v>
      </c>
      <c r="AJ16" s="237">
        <f t="shared" si="1"/>
        <v>5423318</v>
      </c>
      <c r="AK16" s="238">
        <f t="shared" si="1"/>
        <v>4689100</v>
      </c>
      <c r="AL16" s="239">
        <f t="shared" si="1"/>
        <v>4689100</v>
      </c>
      <c r="AM16" s="240">
        <f t="shared" si="1"/>
        <v>10000</v>
      </c>
      <c r="AN16" s="238">
        <f t="shared" si="1"/>
        <v>10000</v>
      </c>
      <c r="AO16" s="241">
        <f t="shared" si="1"/>
        <v>10000</v>
      </c>
      <c r="AP16" s="242">
        <f t="shared" si="1"/>
        <v>15954452.1</v>
      </c>
      <c r="AQ16" s="243">
        <f t="shared" si="1"/>
        <v>5164093.4000000004</v>
      </c>
      <c r="AR16" s="243">
        <f t="shared" si="1"/>
        <v>4923304.9000000004</v>
      </c>
      <c r="AS16" s="243">
        <f t="shared" si="1"/>
        <v>8016814.9000000004</v>
      </c>
      <c r="AT16" s="243">
        <f t="shared" si="1"/>
        <v>8007931.9000000004</v>
      </c>
      <c r="AU16" s="244">
        <f t="shared" si="1"/>
        <v>8014128.7999999998</v>
      </c>
    </row>
    <row r="17" spans="2:47" s="140" customFormat="1" ht="16.8" x14ac:dyDescent="0.3">
      <c r="B17" s="193"/>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row>
    <row r="18" spans="2:47" s="140" customFormat="1" ht="16.8" x14ac:dyDescent="0.3">
      <c r="B18" s="193"/>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row>
    <row r="19" spans="2:47" s="140" customFormat="1" ht="17.399999999999999" thickBot="1" x14ac:dyDescent="0.35">
      <c r="B19" s="193"/>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row>
    <row r="20" spans="2:47" s="5" customFormat="1" ht="17.399999999999999" thickBot="1" x14ac:dyDescent="0.35">
      <c r="B20" s="247"/>
      <c r="C20" s="251">
        <v>2018</v>
      </c>
      <c r="D20" s="252">
        <v>2019</v>
      </c>
      <c r="E20" s="253">
        <v>2020</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spans="2:47" ht="16.8" x14ac:dyDescent="0.3">
      <c r="B21" s="248" t="s">
        <v>416</v>
      </c>
      <c r="C21" s="254">
        <f>C16+F16+I16</f>
        <v>36921791</v>
      </c>
      <c r="D21" s="100">
        <f t="shared" ref="D21:E21" si="2">D16+G16+J16</f>
        <v>25306434.299999997</v>
      </c>
      <c r="E21" s="255">
        <f t="shared" si="2"/>
        <v>25228162.600000001</v>
      </c>
      <c r="AE21" s="2"/>
      <c r="AF21" s="2"/>
      <c r="AG21" s="2"/>
      <c r="AH21" s="2"/>
      <c r="AI21" s="2"/>
      <c r="AJ21" s="2"/>
      <c r="AK21" s="2"/>
      <c r="AL21" s="2"/>
      <c r="AM21" s="2"/>
      <c r="AN21" s="2"/>
      <c r="AO21" s="2"/>
      <c r="AP21" s="2"/>
      <c r="AQ21" s="2"/>
      <c r="AR21" s="2"/>
      <c r="AS21" s="2"/>
      <c r="AT21" s="2"/>
      <c r="AU21" s="2"/>
    </row>
    <row r="22" spans="2:47" ht="39.6" customHeight="1" x14ac:dyDescent="0.3">
      <c r="B22" s="249" t="s">
        <v>418</v>
      </c>
      <c r="C22" s="110">
        <f>L16+O16+R16+U16+X16+AA16+AD16+AG16</f>
        <v>242005198.29999998</v>
      </c>
      <c r="D22" s="111">
        <f t="shared" ref="D22:E22" si="3">M16+P16+S16+V16+Y16+AB16+AE16+AH16</f>
        <v>276525185.80000001</v>
      </c>
      <c r="E22" s="119">
        <f t="shared" si="3"/>
        <v>285144261.09999996</v>
      </c>
      <c r="AE22" s="2"/>
      <c r="AF22" s="2"/>
      <c r="AG22" s="2"/>
      <c r="AH22" s="2"/>
      <c r="AI22" s="2"/>
      <c r="AJ22" s="2"/>
      <c r="AK22" s="2"/>
      <c r="AL22" s="2"/>
      <c r="AM22" s="2"/>
      <c r="AN22" s="2"/>
      <c r="AO22" s="2"/>
      <c r="AP22" s="2"/>
      <c r="AQ22" s="2"/>
      <c r="AR22" s="2"/>
      <c r="AS22" s="2"/>
      <c r="AT22" s="2"/>
      <c r="AU22" s="2"/>
    </row>
    <row r="23" spans="2:47" ht="16.8" x14ac:dyDescent="0.3">
      <c r="B23" s="249" t="s">
        <v>437</v>
      </c>
      <c r="C23" s="110">
        <f>AJ16</f>
        <v>5423318</v>
      </c>
      <c r="D23" s="111">
        <f t="shared" ref="D23:E23" si="4">AK16</f>
        <v>4689100</v>
      </c>
      <c r="E23" s="119">
        <f t="shared" si="4"/>
        <v>4689100</v>
      </c>
      <c r="AE23" s="2"/>
      <c r="AF23" s="2"/>
      <c r="AG23" s="2"/>
      <c r="AH23" s="2"/>
      <c r="AI23" s="2"/>
      <c r="AJ23" s="2"/>
      <c r="AK23" s="2"/>
      <c r="AL23" s="2"/>
      <c r="AM23" s="2"/>
      <c r="AN23" s="2"/>
      <c r="AO23" s="2"/>
      <c r="AP23" s="2"/>
      <c r="AQ23" s="2"/>
      <c r="AR23" s="2"/>
      <c r="AS23" s="2"/>
      <c r="AT23" s="2"/>
      <c r="AU23" s="2"/>
    </row>
    <row r="24" spans="2:47" ht="16.8" x14ac:dyDescent="0.3">
      <c r="B24" s="249" t="s">
        <v>421</v>
      </c>
      <c r="C24" s="110">
        <f>AM16</f>
        <v>10000</v>
      </c>
      <c r="D24" s="111">
        <f t="shared" ref="D24:E24" si="5">AN16</f>
        <v>10000</v>
      </c>
      <c r="E24" s="119">
        <f t="shared" si="5"/>
        <v>10000</v>
      </c>
      <c r="AE24" s="2"/>
      <c r="AF24" s="2"/>
      <c r="AG24" s="2"/>
      <c r="AH24" s="2"/>
      <c r="AI24" s="2"/>
      <c r="AJ24" s="2"/>
      <c r="AK24" s="2"/>
      <c r="AL24" s="2"/>
      <c r="AM24" s="2"/>
      <c r="AN24" s="2"/>
      <c r="AO24" s="2"/>
      <c r="AP24" s="2"/>
      <c r="AQ24" s="2"/>
      <c r="AR24" s="2"/>
      <c r="AS24" s="2"/>
      <c r="AT24" s="2"/>
      <c r="AU24" s="2"/>
    </row>
    <row r="25" spans="2:47" ht="15.6" customHeight="1" x14ac:dyDescent="0.3">
      <c r="B25" s="249" t="s">
        <v>783</v>
      </c>
      <c r="C25" s="110">
        <f>AS16</f>
        <v>8016814.9000000004</v>
      </c>
      <c r="D25" s="111">
        <f t="shared" ref="D25:E25" si="6">AT16</f>
        <v>8007931.9000000004</v>
      </c>
      <c r="E25" s="119">
        <f t="shared" si="6"/>
        <v>8014128.7999999998</v>
      </c>
      <c r="AE25" s="2"/>
      <c r="AF25" s="2"/>
      <c r="AG25" s="2"/>
      <c r="AH25" s="2"/>
      <c r="AI25" s="2"/>
      <c r="AJ25" s="2"/>
      <c r="AK25" s="2"/>
      <c r="AL25" s="2"/>
      <c r="AM25" s="2"/>
      <c r="AN25" s="2"/>
      <c r="AO25" s="2"/>
      <c r="AP25" s="2"/>
      <c r="AQ25" s="2"/>
      <c r="AR25" s="2"/>
      <c r="AS25" s="2"/>
      <c r="AT25" s="2"/>
      <c r="AU25" s="2"/>
    </row>
    <row r="26" spans="2:47" ht="16.2" thickBot="1" x14ac:dyDescent="0.35">
      <c r="B26" s="250" t="s">
        <v>784</v>
      </c>
      <c r="C26" s="31">
        <f>SUM(C21:C25)</f>
        <v>292377122.19999993</v>
      </c>
      <c r="D26" s="245">
        <f t="shared" ref="D26:E26" si="7">SUM(D21:D25)</f>
        <v>314538652</v>
      </c>
      <c r="E26" s="246">
        <f t="shared" si="7"/>
        <v>323085652.5</v>
      </c>
      <c r="AE26" s="2"/>
      <c r="AF26" s="2"/>
      <c r="AG26" s="2"/>
      <c r="AH26" s="2"/>
      <c r="AI26" s="2"/>
      <c r="AJ26" s="2"/>
      <c r="AK26" s="2"/>
      <c r="AL26" s="2"/>
      <c r="AM26" s="2"/>
      <c r="AN26" s="2"/>
      <c r="AO26" s="2"/>
      <c r="AP26" s="2"/>
      <c r="AQ26" s="2"/>
      <c r="AR26" s="2"/>
      <c r="AS26" s="2"/>
      <c r="AT26" s="2"/>
      <c r="AU26" s="2"/>
    </row>
    <row r="27" spans="2:47" x14ac:dyDescent="0.3">
      <c r="AE27" s="2"/>
      <c r="AF27" s="2"/>
      <c r="AG27" s="2"/>
      <c r="AH27" s="2"/>
      <c r="AI27" s="2"/>
      <c r="AJ27" s="2"/>
      <c r="AK27" s="2"/>
      <c r="AL27" s="2"/>
      <c r="AM27" s="2"/>
      <c r="AN27" s="2"/>
      <c r="AO27" s="2"/>
      <c r="AP27" s="2"/>
      <c r="AQ27" s="2"/>
      <c r="AR27" s="2"/>
      <c r="AS27" s="2"/>
      <c r="AT27" s="2"/>
      <c r="AU27" s="2"/>
    </row>
    <row r="28" spans="2:47" x14ac:dyDescent="0.3">
      <c r="AE28" s="2"/>
      <c r="AF28" s="2"/>
      <c r="AG28" s="2"/>
      <c r="AH28" s="2"/>
      <c r="AI28" s="2"/>
      <c r="AJ28" s="2"/>
      <c r="AK28" s="2"/>
      <c r="AL28" s="2"/>
      <c r="AM28" s="2"/>
      <c r="AN28" s="2"/>
      <c r="AO28" s="2"/>
      <c r="AP28" s="2"/>
      <c r="AQ28" s="2"/>
      <c r="AR28" s="2"/>
      <c r="AS28" s="2"/>
      <c r="AT28" s="2"/>
      <c r="AU28" s="2"/>
    </row>
    <row r="29" spans="2:47" x14ac:dyDescent="0.3">
      <c r="AE29" s="2"/>
      <c r="AF29" s="2"/>
      <c r="AG29" s="2"/>
      <c r="AH29" s="2"/>
      <c r="AI29" s="2"/>
      <c r="AJ29" s="2"/>
      <c r="AK29" s="2"/>
      <c r="AL29" s="2"/>
      <c r="AM29" s="2"/>
      <c r="AN29" s="2"/>
      <c r="AO29" s="2"/>
      <c r="AP29" s="2"/>
      <c r="AQ29" s="2"/>
      <c r="AR29" s="2"/>
      <c r="AS29" s="2"/>
      <c r="AT29" s="2"/>
      <c r="AU29" s="2"/>
    </row>
    <row r="30" spans="2:47" x14ac:dyDescent="0.3">
      <c r="AE30" s="2"/>
      <c r="AF30" s="2"/>
      <c r="AG30" s="2"/>
      <c r="AH30" s="2"/>
      <c r="AI30" s="2"/>
      <c r="AJ30" s="2"/>
      <c r="AK30" s="2"/>
      <c r="AL30" s="2"/>
      <c r="AM30" s="2"/>
      <c r="AN30" s="2"/>
      <c r="AO30" s="2"/>
      <c r="AP30" s="2"/>
      <c r="AQ30" s="2"/>
      <c r="AR30" s="2"/>
      <c r="AS30" s="2"/>
      <c r="AT30" s="2"/>
      <c r="AU30" s="2"/>
    </row>
    <row r="49" spans="2:47" s="5" customFormat="1" x14ac:dyDescent="0.3">
      <c r="B49" s="41"/>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row>
    <row r="50" spans="2:47" s="5" customFormat="1" x14ac:dyDescent="0.3">
      <c r="B50" s="41"/>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row>
    <row r="51" spans="2:47" s="5" customFormat="1" x14ac:dyDescent="0.3">
      <c r="B51" s="41"/>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row>
    <row r="54" spans="2:47" s="5" customFormat="1" x14ac:dyDescent="0.3">
      <c r="B54" s="41"/>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row>
    <row r="58" spans="2:47" s="5" customFormat="1" x14ac:dyDescent="0.3">
      <c r="B58" s="41"/>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row>
    <row r="59" spans="2:47" s="5" customFormat="1" x14ac:dyDescent="0.3">
      <c r="B59" s="41"/>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row>
    <row r="60" spans="2:47" s="5" customFormat="1" x14ac:dyDescent="0.3">
      <c r="B60" s="41"/>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row>
    <row r="61" spans="2:47" s="5" customFormat="1" x14ac:dyDescent="0.3">
      <c r="B61" s="41"/>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row>
    <row r="62" spans="2:47" s="5" customFormat="1" x14ac:dyDescent="0.3">
      <c r="B62" s="41"/>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row>
    <row r="63" spans="2:47" s="5" customFormat="1" x14ac:dyDescent="0.3">
      <c r="B63" s="41"/>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row>
    <row r="64" spans="2:47" s="5" customFormat="1" x14ac:dyDescent="0.3">
      <c r="B64" s="41"/>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row>
    <row r="65" spans="2:47" s="5" customFormat="1" x14ac:dyDescent="0.3">
      <c r="B65" s="41"/>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row>
    <row r="67" spans="2:47" s="10" customFormat="1" x14ac:dyDescent="0.3">
      <c r="B67" s="42"/>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row>
  </sheetData>
  <mergeCells count="18">
    <mergeCell ref="B2:B4"/>
    <mergeCell ref="C2:E3"/>
    <mergeCell ref="F2:H3"/>
    <mergeCell ref="I2:K3"/>
    <mergeCell ref="L3:N3"/>
    <mergeCell ref="L2:AI2"/>
    <mergeCell ref="O3:Q3"/>
    <mergeCell ref="R3:T3"/>
    <mergeCell ref="U3:W3"/>
    <mergeCell ref="X3:Z3"/>
    <mergeCell ref="AA3:AC3"/>
    <mergeCell ref="AD3:AF3"/>
    <mergeCell ref="AG3:AI3"/>
    <mergeCell ref="AS3:AU3"/>
    <mergeCell ref="AJ2:AL3"/>
    <mergeCell ref="AM2:AO3"/>
    <mergeCell ref="AP3:AR3"/>
    <mergeCell ref="AP2:AU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3"/>
  <sheetViews>
    <sheetView topLeftCell="A10" zoomScale="70" zoomScaleNormal="70" workbookViewId="0">
      <selection activeCell="X7" sqref="X7"/>
    </sheetView>
  </sheetViews>
  <sheetFormatPr defaultColWidth="9.109375" defaultRowHeight="15.6" x14ac:dyDescent="0.3"/>
  <cols>
    <col min="1" max="1" width="2.6640625" style="2" customWidth="1"/>
    <col min="2" max="2" width="38" style="40" customWidth="1"/>
    <col min="3" max="3" width="5.88671875" style="11" customWidth="1"/>
    <col min="4" max="4" width="11.21875" style="11" customWidth="1"/>
    <col min="5" max="5" width="11.109375" style="11" customWidth="1"/>
    <col min="6" max="6" width="9.88671875" style="11" customWidth="1"/>
    <col min="7" max="7" width="10.88671875" style="11" customWidth="1"/>
    <col min="8" max="8" width="17.6640625" style="11" customWidth="1"/>
    <col min="9" max="9" width="12" style="11" customWidth="1"/>
    <col min="10" max="10" width="11.33203125" style="11" customWidth="1"/>
    <col min="11" max="11" width="13.88671875" style="11" customWidth="1"/>
    <col min="12" max="12" width="11.33203125" style="11" customWidth="1"/>
    <col min="13" max="13" width="8.33203125" style="11" customWidth="1"/>
    <col min="14" max="14" width="8.21875" style="11" customWidth="1"/>
    <col min="15" max="15" width="11.44140625" style="11" customWidth="1"/>
    <col min="16" max="16" width="7" style="11" customWidth="1"/>
    <col min="17" max="17" width="5.33203125" style="11" customWidth="1"/>
    <col min="18" max="18" width="5.88671875" style="11" customWidth="1"/>
    <col min="19" max="19" width="6.44140625" style="11" customWidth="1"/>
    <col min="20" max="20" width="5.6640625" style="11" customWidth="1"/>
    <col min="21" max="21" width="13.21875" style="11" customWidth="1"/>
    <col min="22" max="16384" width="9.109375" style="2"/>
  </cols>
  <sheetData>
    <row r="1" spans="2:21" ht="16.2" thickBot="1" x14ac:dyDescent="0.35"/>
    <row r="2" spans="2:21" s="5" customFormat="1" x14ac:dyDescent="0.3">
      <c r="B2" s="279" t="s">
        <v>1</v>
      </c>
      <c r="C2" s="286" t="s">
        <v>416</v>
      </c>
      <c r="D2" s="287"/>
      <c r="E2" s="287"/>
      <c r="F2" s="288"/>
      <c r="G2" s="303" t="s">
        <v>418</v>
      </c>
      <c r="H2" s="303"/>
      <c r="I2" s="303"/>
      <c r="J2" s="303"/>
      <c r="K2" s="303"/>
      <c r="L2" s="303"/>
      <c r="M2" s="303"/>
      <c r="N2" s="303"/>
      <c r="O2" s="279" t="s">
        <v>437</v>
      </c>
      <c r="P2" s="304" t="s">
        <v>421</v>
      </c>
      <c r="Q2" s="280" t="s">
        <v>433</v>
      </c>
      <c r="R2" s="279" t="s">
        <v>436</v>
      </c>
      <c r="S2" s="286" t="s">
        <v>411</v>
      </c>
      <c r="T2" s="288"/>
      <c r="U2" s="281" t="s">
        <v>412</v>
      </c>
    </row>
    <row r="3" spans="2:21" s="5" customFormat="1" ht="203.4" thickBot="1" x14ac:dyDescent="0.35">
      <c r="B3" s="289"/>
      <c r="C3" s="85" t="s">
        <v>415</v>
      </c>
      <c r="D3" s="86" t="s">
        <v>417</v>
      </c>
      <c r="E3" s="86" t="s">
        <v>424</v>
      </c>
      <c r="F3" s="87" t="s">
        <v>438</v>
      </c>
      <c r="G3" s="88" t="s">
        <v>422</v>
      </c>
      <c r="H3" s="89" t="s">
        <v>439</v>
      </c>
      <c r="I3" s="90" t="s">
        <v>425</v>
      </c>
      <c r="J3" s="84" t="s">
        <v>420</v>
      </c>
      <c r="K3" s="89" t="s">
        <v>443</v>
      </c>
      <c r="L3" s="89" t="s">
        <v>419</v>
      </c>
      <c r="M3" s="91" t="s">
        <v>428</v>
      </c>
      <c r="N3" s="91" t="s">
        <v>410</v>
      </c>
      <c r="O3" s="289"/>
      <c r="P3" s="305"/>
      <c r="Q3" s="306"/>
      <c r="R3" s="289"/>
      <c r="S3" s="92" t="s">
        <v>413</v>
      </c>
      <c r="T3" s="93" t="s">
        <v>414</v>
      </c>
      <c r="U3" s="301"/>
    </row>
    <row r="4" spans="2:21" s="108" customFormat="1" ht="16.8" x14ac:dyDescent="0.3">
      <c r="B4" s="94" t="s">
        <v>3</v>
      </c>
      <c r="C4" s="95">
        <v>1</v>
      </c>
      <c r="D4" s="96">
        <v>2</v>
      </c>
      <c r="E4" s="96">
        <v>60</v>
      </c>
      <c r="F4" s="97"/>
      <c r="G4" s="98"/>
      <c r="H4" s="96">
        <v>2</v>
      </c>
      <c r="I4" s="96"/>
      <c r="J4" s="96">
        <v>2</v>
      </c>
      <c r="K4" s="99"/>
      <c r="L4" s="99"/>
      <c r="M4" s="100"/>
      <c r="N4" s="101"/>
      <c r="O4" s="102">
        <v>3</v>
      </c>
      <c r="P4" s="103">
        <v>3</v>
      </c>
      <c r="Q4" s="104"/>
      <c r="R4" s="105"/>
      <c r="S4" s="106">
        <v>2</v>
      </c>
      <c r="T4" s="107"/>
      <c r="U4" s="103">
        <v>75</v>
      </c>
    </row>
    <row r="5" spans="2:21" s="108" customFormat="1" ht="50.4" x14ac:dyDescent="0.3">
      <c r="B5" s="109" t="s">
        <v>5</v>
      </c>
      <c r="C5" s="110"/>
      <c r="D5" s="111"/>
      <c r="E5" s="111"/>
      <c r="F5" s="112">
        <v>4</v>
      </c>
      <c r="G5" s="113"/>
      <c r="H5" s="111"/>
      <c r="I5" s="111"/>
      <c r="J5" s="111"/>
      <c r="K5" s="111"/>
      <c r="L5" s="111"/>
      <c r="M5" s="111"/>
      <c r="N5" s="114"/>
      <c r="O5" s="115">
        <v>5</v>
      </c>
      <c r="P5" s="116"/>
      <c r="Q5" s="117"/>
      <c r="R5" s="118">
        <v>5</v>
      </c>
      <c r="S5" s="113"/>
      <c r="T5" s="114"/>
      <c r="U5" s="118" t="s">
        <v>444</v>
      </c>
    </row>
    <row r="6" spans="2:21" s="108" customFormat="1" ht="50.4" x14ac:dyDescent="0.3">
      <c r="B6" s="109" t="s">
        <v>395</v>
      </c>
      <c r="C6" s="110"/>
      <c r="D6" s="111"/>
      <c r="E6" s="111"/>
      <c r="F6" s="119"/>
      <c r="G6" s="113"/>
      <c r="H6" s="111"/>
      <c r="I6" s="111"/>
      <c r="J6" s="111"/>
      <c r="K6" s="111"/>
      <c r="L6" s="111"/>
      <c r="M6" s="111"/>
      <c r="N6" s="114"/>
      <c r="O6" s="120"/>
      <c r="P6" s="116"/>
      <c r="Q6" s="117"/>
      <c r="R6" s="116"/>
      <c r="S6" s="113"/>
      <c r="T6" s="121">
        <v>7</v>
      </c>
      <c r="U6" s="116"/>
    </row>
    <row r="7" spans="2:21" s="108" customFormat="1" ht="67.2" x14ac:dyDescent="0.3">
      <c r="B7" s="122" t="s">
        <v>7</v>
      </c>
      <c r="C7" s="123"/>
      <c r="D7" s="124"/>
      <c r="E7" s="125" t="s">
        <v>445</v>
      </c>
      <c r="F7" s="126"/>
      <c r="G7" s="127" t="s">
        <v>442</v>
      </c>
      <c r="H7" s="128" t="s">
        <v>441</v>
      </c>
      <c r="I7" s="129" t="s">
        <v>446</v>
      </c>
      <c r="J7" s="128">
        <v>11</v>
      </c>
      <c r="K7" s="128" t="s">
        <v>427</v>
      </c>
      <c r="L7" s="128" t="s">
        <v>426</v>
      </c>
      <c r="M7" s="128" t="s">
        <v>447</v>
      </c>
      <c r="N7" s="121" t="s">
        <v>423</v>
      </c>
      <c r="O7" s="120"/>
      <c r="P7" s="116"/>
      <c r="Q7" s="117"/>
      <c r="R7" s="116"/>
      <c r="S7" s="113"/>
      <c r="T7" s="114"/>
      <c r="U7" s="116"/>
    </row>
    <row r="8" spans="2:21" s="140" customFormat="1" ht="16.8" x14ac:dyDescent="0.3">
      <c r="B8" s="130" t="s">
        <v>27</v>
      </c>
      <c r="C8" s="110"/>
      <c r="D8" s="111"/>
      <c r="E8" s="111"/>
      <c r="F8" s="119"/>
      <c r="G8" s="131">
        <v>54</v>
      </c>
      <c r="H8" s="132">
        <v>54</v>
      </c>
      <c r="I8" s="132">
        <v>54</v>
      </c>
      <c r="J8" s="132">
        <v>54</v>
      </c>
      <c r="K8" s="133"/>
      <c r="L8" s="132">
        <v>54</v>
      </c>
      <c r="M8" s="133"/>
      <c r="N8" s="134"/>
      <c r="O8" s="135"/>
      <c r="P8" s="136"/>
      <c r="Q8" s="137"/>
      <c r="R8" s="136"/>
      <c r="S8" s="131">
        <v>54</v>
      </c>
      <c r="T8" s="138"/>
      <c r="U8" s="139"/>
    </row>
    <row r="9" spans="2:21" s="140" customFormat="1" ht="16.8" x14ac:dyDescent="0.3">
      <c r="B9" s="130" t="s">
        <v>55</v>
      </c>
      <c r="C9" s="110"/>
      <c r="D9" s="111"/>
      <c r="E9" s="141"/>
      <c r="F9" s="112">
        <v>56</v>
      </c>
      <c r="G9" s="142"/>
      <c r="H9" s="124"/>
      <c r="I9" s="124"/>
      <c r="J9" s="124"/>
      <c r="K9" s="124"/>
      <c r="L9" s="124"/>
      <c r="M9" s="132">
        <v>55</v>
      </c>
      <c r="N9" s="138"/>
      <c r="O9" s="143"/>
      <c r="P9" s="139"/>
      <c r="Q9" s="144"/>
      <c r="R9" s="139"/>
      <c r="S9" s="142"/>
      <c r="T9" s="138"/>
      <c r="U9" s="139"/>
    </row>
    <row r="10" spans="2:21" s="108" customFormat="1" ht="16.8" x14ac:dyDescent="0.3">
      <c r="B10" s="122" t="s">
        <v>77</v>
      </c>
      <c r="C10" s="123"/>
      <c r="D10" s="124"/>
      <c r="E10" s="133"/>
      <c r="F10" s="145"/>
      <c r="G10" s="113"/>
      <c r="H10" s="111"/>
      <c r="I10" s="111"/>
      <c r="J10" s="111"/>
      <c r="K10" s="111"/>
      <c r="L10" s="111"/>
      <c r="M10" s="111"/>
      <c r="N10" s="114"/>
      <c r="O10" s="120"/>
      <c r="P10" s="118">
        <v>57</v>
      </c>
      <c r="Q10" s="146"/>
      <c r="R10" s="116"/>
      <c r="S10" s="113"/>
      <c r="T10" s="114"/>
      <c r="U10" s="116"/>
    </row>
    <row r="11" spans="2:21" s="108" customFormat="1" ht="16.8" x14ac:dyDescent="0.3">
      <c r="B11" s="130" t="s">
        <v>38</v>
      </c>
      <c r="C11" s="110"/>
      <c r="D11" s="111"/>
      <c r="E11" s="141"/>
      <c r="F11" s="147"/>
      <c r="G11" s="113"/>
      <c r="H11" s="128" t="s">
        <v>429</v>
      </c>
      <c r="I11" s="128" t="s">
        <v>429</v>
      </c>
      <c r="J11" s="111"/>
      <c r="K11" s="111"/>
      <c r="L11" s="111"/>
      <c r="M11" s="111"/>
      <c r="N11" s="114"/>
      <c r="O11" s="120"/>
      <c r="P11" s="116"/>
      <c r="Q11" s="117"/>
      <c r="R11" s="116"/>
      <c r="S11" s="113"/>
      <c r="T11" s="114"/>
      <c r="U11" s="116"/>
    </row>
    <row r="12" spans="2:21" s="108" customFormat="1" ht="16.8" x14ac:dyDescent="0.3">
      <c r="B12" s="130" t="s">
        <v>430</v>
      </c>
      <c r="C12" s="110"/>
      <c r="D12" s="111"/>
      <c r="E12" s="148">
        <v>60</v>
      </c>
      <c r="F12" s="147"/>
      <c r="G12" s="113"/>
      <c r="H12" s="128"/>
      <c r="I12" s="128"/>
      <c r="J12" s="111"/>
      <c r="K12" s="111"/>
      <c r="L12" s="111"/>
      <c r="M12" s="111"/>
      <c r="N12" s="114"/>
      <c r="O12" s="120"/>
      <c r="P12" s="116"/>
      <c r="Q12" s="117"/>
      <c r="R12" s="116"/>
      <c r="S12" s="113"/>
      <c r="T12" s="114"/>
      <c r="U12" s="116"/>
    </row>
    <row r="13" spans="2:21" s="108" customFormat="1" ht="50.4" x14ac:dyDescent="0.3">
      <c r="B13" s="109" t="s">
        <v>11</v>
      </c>
      <c r="C13" s="110"/>
      <c r="D13" s="111"/>
      <c r="E13" s="111"/>
      <c r="F13" s="119"/>
      <c r="G13" s="113"/>
      <c r="H13" s="111"/>
      <c r="I13" s="111"/>
      <c r="J13" s="111"/>
      <c r="K13" s="111"/>
      <c r="L13" s="111"/>
      <c r="M13" s="111"/>
      <c r="N13" s="114"/>
      <c r="O13" s="115" t="s">
        <v>431</v>
      </c>
      <c r="P13" s="116"/>
      <c r="Q13" s="146">
        <v>62</v>
      </c>
      <c r="R13" s="116"/>
      <c r="S13" s="113"/>
      <c r="T13" s="114"/>
      <c r="U13" s="116"/>
    </row>
    <row r="14" spans="2:21" s="108" customFormat="1" ht="16.8" x14ac:dyDescent="0.3">
      <c r="B14" s="130" t="s">
        <v>40</v>
      </c>
      <c r="C14" s="110"/>
      <c r="D14" s="111"/>
      <c r="E14" s="111"/>
      <c r="F14" s="119"/>
      <c r="G14" s="113"/>
      <c r="H14" s="111"/>
      <c r="I14" s="111"/>
      <c r="J14" s="111"/>
      <c r="K14" s="111"/>
      <c r="L14" s="111"/>
      <c r="M14" s="111"/>
      <c r="N14" s="149" t="s">
        <v>448</v>
      </c>
      <c r="O14" s="120"/>
      <c r="P14" s="116"/>
      <c r="Q14" s="117"/>
      <c r="R14" s="116"/>
      <c r="S14" s="113"/>
      <c r="T14" s="114"/>
      <c r="U14" s="116"/>
    </row>
    <row r="15" spans="2:21" s="140" customFormat="1" ht="16.8" x14ac:dyDescent="0.3">
      <c r="B15" s="130" t="s">
        <v>41</v>
      </c>
      <c r="C15" s="110"/>
      <c r="D15" s="111"/>
      <c r="E15" s="111"/>
      <c r="F15" s="119"/>
      <c r="G15" s="142"/>
      <c r="H15" s="124"/>
      <c r="I15" s="124"/>
      <c r="J15" s="124"/>
      <c r="K15" s="124"/>
      <c r="L15" s="124"/>
      <c r="M15" s="124"/>
      <c r="N15" s="150">
        <v>69</v>
      </c>
      <c r="O15" s="143"/>
      <c r="P15" s="139"/>
      <c r="Q15" s="144"/>
      <c r="R15" s="139"/>
      <c r="S15" s="142"/>
      <c r="T15" s="138"/>
      <c r="U15" s="139"/>
    </row>
    <row r="16" spans="2:21" s="140" customFormat="1" ht="16.8" x14ac:dyDescent="0.3">
      <c r="B16" s="130" t="s">
        <v>402</v>
      </c>
      <c r="C16" s="110"/>
      <c r="D16" s="111"/>
      <c r="E16" s="111"/>
      <c r="F16" s="119"/>
      <c r="G16" s="142"/>
      <c r="H16" s="124"/>
      <c r="I16" s="124"/>
      <c r="J16" s="124"/>
      <c r="K16" s="124"/>
      <c r="L16" s="124"/>
      <c r="M16" s="124"/>
      <c r="N16" s="150">
        <v>70</v>
      </c>
      <c r="O16" s="143"/>
      <c r="P16" s="139"/>
      <c r="Q16" s="144"/>
      <c r="R16" s="139"/>
      <c r="S16" s="142"/>
      <c r="T16" s="138"/>
      <c r="U16" s="139"/>
    </row>
    <row r="17" spans="2:21" s="140" customFormat="1" ht="16.8" x14ac:dyDescent="0.3">
      <c r="B17" s="130" t="s">
        <v>14</v>
      </c>
      <c r="C17" s="110"/>
      <c r="D17" s="111"/>
      <c r="E17" s="111"/>
      <c r="F17" s="119"/>
      <c r="G17" s="142"/>
      <c r="H17" s="124"/>
      <c r="I17" s="124"/>
      <c r="J17" s="124"/>
      <c r="K17" s="124"/>
      <c r="L17" s="124"/>
      <c r="M17" s="124"/>
      <c r="N17" s="138"/>
      <c r="O17" s="151">
        <v>71</v>
      </c>
      <c r="P17" s="152">
        <v>71</v>
      </c>
      <c r="Q17" s="153"/>
      <c r="R17" s="139"/>
      <c r="S17" s="142"/>
      <c r="T17" s="138"/>
      <c r="U17" s="139"/>
    </row>
    <row r="18" spans="2:21" s="140" customFormat="1" ht="33.6" x14ac:dyDescent="0.3">
      <c r="B18" s="130" t="s">
        <v>358</v>
      </c>
      <c r="C18" s="110"/>
      <c r="D18" s="111"/>
      <c r="E18" s="111"/>
      <c r="F18" s="119"/>
      <c r="G18" s="142"/>
      <c r="H18" s="124"/>
      <c r="I18" s="124"/>
      <c r="J18" s="124"/>
      <c r="K18" s="124"/>
      <c r="L18" s="124"/>
      <c r="M18" s="124"/>
      <c r="N18" s="138"/>
      <c r="O18" s="151">
        <v>72</v>
      </c>
      <c r="P18" s="139"/>
      <c r="Q18" s="144"/>
      <c r="R18" s="152">
        <v>72</v>
      </c>
      <c r="S18" s="142"/>
      <c r="T18" s="138"/>
      <c r="U18" s="152">
        <v>73</v>
      </c>
    </row>
    <row r="19" spans="2:21" s="140" customFormat="1" ht="16.8" x14ac:dyDescent="0.3">
      <c r="B19" s="130" t="s">
        <v>13</v>
      </c>
      <c r="C19" s="110"/>
      <c r="D19" s="111"/>
      <c r="E19" s="111"/>
      <c r="F19" s="119"/>
      <c r="G19" s="142"/>
      <c r="H19" s="124"/>
      <c r="I19" s="124"/>
      <c r="J19" s="124"/>
      <c r="K19" s="124"/>
      <c r="L19" s="124"/>
      <c r="M19" s="124"/>
      <c r="N19" s="138"/>
      <c r="O19" s="143"/>
      <c r="P19" s="152">
        <v>74</v>
      </c>
      <c r="Q19" s="153">
        <v>78</v>
      </c>
      <c r="R19" s="139"/>
      <c r="S19" s="142"/>
      <c r="T19" s="138"/>
      <c r="U19" s="152" t="s">
        <v>432</v>
      </c>
    </row>
    <row r="20" spans="2:21" s="140" customFormat="1" ht="33.6" x14ac:dyDescent="0.3">
      <c r="B20" s="130" t="s">
        <v>9</v>
      </c>
      <c r="C20" s="110"/>
      <c r="D20" s="111"/>
      <c r="E20" s="111"/>
      <c r="F20" s="119"/>
      <c r="G20" s="142"/>
      <c r="H20" s="124"/>
      <c r="I20" s="124"/>
      <c r="J20" s="124"/>
      <c r="K20" s="124"/>
      <c r="L20" s="124"/>
      <c r="M20" s="124"/>
      <c r="N20" s="138"/>
      <c r="O20" s="151" t="s">
        <v>434</v>
      </c>
      <c r="P20" s="152">
        <v>79</v>
      </c>
      <c r="Q20" s="144"/>
      <c r="R20" s="139"/>
      <c r="S20" s="142"/>
      <c r="T20" s="138"/>
      <c r="U20" s="139"/>
    </row>
    <row r="21" spans="2:21" s="140" customFormat="1" ht="33.6" x14ac:dyDescent="0.3">
      <c r="B21" s="154" t="s">
        <v>361</v>
      </c>
      <c r="C21" s="123"/>
      <c r="D21" s="124"/>
      <c r="E21" s="124"/>
      <c r="F21" s="126"/>
      <c r="G21" s="155">
        <v>89</v>
      </c>
      <c r="H21" s="124"/>
      <c r="I21" s="124"/>
      <c r="J21" s="124"/>
      <c r="K21" s="124"/>
      <c r="L21" s="124"/>
      <c r="M21" s="124"/>
      <c r="N21" s="138"/>
      <c r="O21" s="143"/>
      <c r="P21" s="139"/>
      <c r="Q21" s="144"/>
      <c r="R21" s="139"/>
      <c r="S21" s="142"/>
      <c r="T21" s="138"/>
      <c r="U21" s="152" t="s">
        <v>435</v>
      </c>
    </row>
    <row r="22" spans="2:21" s="140" customFormat="1" ht="16.8" x14ac:dyDescent="0.3">
      <c r="B22" s="122" t="s">
        <v>29</v>
      </c>
      <c r="C22" s="123"/>
      <c r="D22" s="124"/>
      <c r="E22" s="124"/>
      <c r="F22" s="126"/>
      <c r="H22" s="124"/>
      <c r="I22" s="124"/>
      <c r="J22" s="124"/>
      <c r="K22" s="124"/>
      <c r="L22" s="124"/>
      <c r="M22" s="124"/>
      <c r="N22" s="138"/>
      <c r="O22" s="143"/>
      <c r="P22" s="139"/>
      <c r="Q22" s="144"/>
      <c r="R22" s="139"/>
      <c r="S22" s="142"/>
      <c r="T22" s="138"/>
      <c r="U22" s="152">
        <v>85</v>
      </c>
    </row>
    <row r="23" spans="2:21" s="140" customFormat="1" ht="17.399999999999999" thickBot="1" x14ac:dyDescent="0.35">
      <c r="B23" s="156" t="s">
        <v>23</v>
      </c>
      <c r="C23" s="157"/>
      <c r="D23" s="158"/>
      <c r="E23" s="158"/>
      <c r="F23" s="159"/>
      <c r="G23" s="160"/>
      <c r="H23" s="161"/>
      <c r="I23" s="161"/>
      <c r="J23" s="161"/>
      <c r="K23" s="161"/>
      <c r="L23" s="161"/>
      <c r="M23" s="161"/>
      <c r="N23" s="162"/>
      <c r="O23" s="163">
        <v>90</v>
      </c>
      <c r="P23" s="164">
        <v>91</v>
      </c>
      <c r="Q23" s="165"/>
      <c r="R23" s="166"/>
      <c r="S23" s="160"/>
      <c r="T23" s="162"/>
      <c r="U23" s="166"/>
    </row>
    <row r="24" spans="2:21" s="140" customFormat="1" ht="17.399999999999999" thickBot="1" x14ac:dyDescent="0.35">
      <c r="B24" s="167" t="s">
        <v>440</v>
      </c>
      <c r="C24" s="168">
        <v>1</v>
      </c>
      <c r="D24" s="169">
        <v>1</v>
      </c>
      <c r="E24" s="169">
        <v>4</v>
      </c>
      <c r="F24" s="170">
        <v>2</v>
      </c>
      <c r="G24" s="171">
        <v>9</v>
      </c>
      <c r="H24" s="169">
        <v>17</v>
      </c>
      <c r="I24" s="169">
        <v>11</v>
      </c>
      <c r="J24" s="169">
        <v>3</v>
      </c>
      <c r="K24" s="169">
        <v>8</v>
      </c>
      <c r="L24" s="169">
        <v>3</v>
      </c>
      <c r="M24" s="169">
        <v>3</v>
      </c>
      <c r="N24" s="172">
        <v>8</v>
      </c>
      <c r="O24" s="173">
        <v>16</v>
      </c>
      <c r="P24" s="174">
        <v>6</v>
      </c>
      <c r="Q24" s="175">
        <v>2</v>
      </c>
      <c r="R24" s="174">
        <v>2</v>
      </c>
      <c r="S24" s="171">
        <v>2</v>
      </c>
      <c r="T24" s="172">
        <v>1</v>
      </c>
      <c r="U24" s="174">
        <v>9</v>
      </c>
    </row>
    <row r="25" spans="2:21" s="140" customFormat="1" ht="16.8" x14ac:dyDescent="0.3">
      <c r="B25" s="176"/>
      <c r="C25" s="177"/>
      <c r="D25" s="177"/>
      <c r="E25" s="177"/>
      <c r="F25" s="177"/>
      <c r="G25" s="177"/>
      <c r="H25" s="177"/>
      <c r="I25" s="177"/>
      <c r="J25" s="177"/>
      <c r="K25" s="177"/>
      <c r="L25" s="177"/>
      <c r="M25" s="177"/>
      <c r="N25" s="177"/>
      <c r="O25" s="177"/>
      <c r="P25" s="177"/>
      <c r="Q25" s="177"/>
      <c r="R25" s="177"/>
      <c r="S25" s="177"/>
      <c r="T25" s="177"/>
      <c r="U25" s="177"/>
    </row>
    <row r="26" spans="2:21" s="140" customFormat="1" ht="16.8" x14ac:dyDescent="0.3">
      <c r="B26" s="302" t="s">
        <v>473</v>
      </c>
      <c r="C26" s="302"/>
      <c r="D26" s="302"/>
      <c r="E26" s="302"/>
      <c r="F26" s="302"/>
      <c r="G26" s="302"/>
      <c r="H26" s="302"/>
      <c r="I26" s="302"/>
      <c r="J26" s="302"/>
      <c r="K26" s="302"/>
      <c r="L26" s="302"/>
      <c r="M26" s="302"/>
      <c r="N26" s="302"/>
      <c r="O26" s="302"/>
      <c r="P26" s="302"/>
      <c r="Q26" s="302"/>
      <c r="R26" s="302"/>
      <c r="S26" s="302"/>
      <c r="T26" s="302"/>
      <c r="U26" s="302"/>
    </row>
    <row r="29" spans="2:21" x14ac:dyDescent="0.3">
      <c r="G29" s="11">
        <f>G24+H24+I24+J24+K24+L24+M24+N24</f>
        <v>62</v>
      </c>
    </row>
    <row r="38" spans="2:21" s="5" customFormat="1" x14ac:dyDescent="0.3">
      <c r="B38" s="41"/>
      <c r="C38" s="43"/>
      <c r="D38" s="43"/>
      <c r="E38" s="43"/>
      <c r="F38" s="43"/>
      <c r="G38" s="43"/>
      <c r="H38" s="43"/>
      <c r="I38" s="43"/>
      <c r="J38" s="43"/>
      <c r="K38" s="43"/>
      <c r="L38" s="43"/>
      <c r="M38" s="43"/>
      <c r="N38" s="43"/>
      <c r="O38" s="43"/>
      <c r="P38" s="43"/>
      <c r="Q38" s="43"/>
      <c r="R38" s="43"/>
      <c r="S38" s="43"/>
      <c r="T38" s="43"/>
      <c r="U38" s="43"/>
    </row>
    <row r="57" spans="2:21" s="5" customFormat="1" x14ac:dyDescent="0.3">
      <c r="B57" s="41"/>
      <c r="C57" s="43"/>
      <c r="D57" s="43"/>
      <c r="E57" s="43"/>
      <c r="F57" s="43"/>
      <c r="G57" s="43"/>
      <c r="H57" s="43"/>
      <c r="I57" s="43"/>
      <c r="J57" s="43"/>
      <c r="K57" s="43"/>
      <c r="L57" s="43"/>
      <c r="M57" s="43"/>
      <c r="N57" s="43"/>
      <c r="O57" s="43"/>
      <c r="P57" s="43"/>
      <c r="Q57" s="43"/>
      <c r="R57" s="43"/>
      <c r="S57" s="43"/>
      <c r="T57" s="43"/>
      <c r="U57" s="43"/>
    </row>
    <row r="85" spans="2:21" s="5" customFormat="1" x14ac:dyDescent="0.3">
      <c r="B85" s="41"/>
      <c r="C85" s="43"/>
      <c r="D85" s="43"/>
      <c r="E85" s="43"/>
      <c r="F85" s="43"/>
      <c r="G85" s="43"/>
      <c r="H85" s="43"/>
      <c r="I85" s="43"/>
      <c r="J85" s="43"/>
      <c r="K85" s="43"/>
      <c r="L85" s="43"/>
      <c r="M85" s="43"/>
      <c r="N85" s="43"/>
      <c r="O85" s="43"/>
      <c r="P85" s="43"/>
      <c r="Q85" s="43"/>
      <c r="R85" s="43"/>
      <c r="S85" s="43"/>
      <c r="T85" s="43"/>
      <c r="U85" s="43"/>
    </row>
    <row r="86" spans="2:21" s="5" customFormat="1" x14ac:dyDescent="0.3">
      <c r="B86" s="41"/>
      <c r="C86" s="43"/>
      <c r="D86" s="43"/>
      <c r="E86" s="43"/>
      <c r="F86" s="43"/>
      <c r="G86" s="43"/>
      <c r="H86" s="43"/>
      <c r="I86" s="43"/>
      <c r="J86" s="43"/>
      <c r="K86" s="43"/>
      <c r="L86" s="43"/>
      <c r="M86" s="43"/>
      <c r="N86" s="43"/>
      <c r="O86" s="43"/>
      <c r="P86" s="43"/>
      <c r="Q86" s="43"/>
      <c r="R86" s="43"/>
      <c r="S86" s="43"/>
      <c r="T86" s="43"/>
      <c r="U86" s="43"/>
    </row>
    <row r="87" spans="2:21" s="5" customFormat="1" x14ac:dyDescent="0.3">
      <c r="B87" s="41"/>
      <c r="C87" s="43"/>
      <c r="D87" s="43"/>
      <c r="E87" s="43"/>
      <c r="F87" s="43"/>
      <c r="G87" s="43"/>
      <c r="H87" s="43"/>
      <c r="I87" s="43"/>
      <c r="J87" s="43"/>
      <c r="K87" s="43"/>
      <c r="L87" s="43"/>
      <c r="M87" s="43"/>
      <c r="N87" s="43"/>
      <c r="O87" s="43"/>
      <c r="P87" s="43"/>
      <c r="Q87" s="43"/>
      <c r="R87" s="43"/>
      <c r="S87" s="43"/>
      <c r="T87" s="43"/>
      <c r="U87" s="43"/>
    </row>
    <row r="90" spans="2:21" s="5" customFormat="1" x14ac:dyDescent="0.3">
      <c r="B90" s="41"/>
      <c r="C90" s="43"/>
      <c r="D90" s="43"/>
      <c r="E90" s="43"/>
      <c r="F90" s="43"/>
      <c r="G90" s="43"/>
      <c r="H90" s="43"/>
      <c r="I90" s="43"/>
      <c r="J90" s="43"/>
      <c r="K90" s="43"/>
      <c r="L90" s="43"/>
      <c r="M90" s="43"/>
      <c r="N90" s="43"/>
      <c r="O90" s="43"/>
      <c r="P90" s="43"/>
      <c r="Q90" s="43"/>
      <c r="R90" s="43"/>
      <c r="S90" s="43"/>
      <c r="T90" s="43"/>
      <c r="U90" s="43"/>
    </row>
    <row r="94" spans="2:21" s="5" customFormat="1" x14ac:dyDescent="0.3">
      <c r="B94" s="41"/>
      <c r="C94" s="43"/>
      <c r="D94" s="43"/>
      <c r="E94" s="43"/>
      <c r="F94" s="43"/>
      <c r="G94" s="43"/>
      <c r="H94" s="43"/>
      <c r="I94" s="43"/>
      <c r="J94" s="43"/>
      <c r="K94" s="43"/>
      <c r="L94" s="43"/>
      <c r="M94" s="43"/>
      <c r="N94" s="43"/>
      <c r="O94" s="43"/>
      <c r="P94" s="43"/>
      <c r="Q94" s="43"/>
      <c r="R94" s="43"/>
      <c r="S94" s="43"/>
      <c r="T94" s="43"/>
      <c r="U94" s="43"/>
    </row>
    <row r="95" spans="2:21" s="5" customFormat="1" x14ac:dyDescent="0.3">
      <c r="B95" s="41"/>
      <c r="C95" s="43"/>
      <c r="D95" s="43"/>
      <c r="E95" s="43"/>
      <c r="F95" s="43"/>
      <c r="G95" s="43"/>
      <c r="H95" s="43"/>
      <c r="I95" s="43"/>
      <c r="J95" s="43"/>
      <c r="K95" s="43"/>
      <c r="L95" s="43"/>
      <c r="M95" s="43"/>
      <c r="N95" s="43"/>
      <c r="O95" s="43"/>
      <c r="P95" s="43"/>
      <c r="Q95" s="43"/>
      <c r="R95" s="43"/>
      <c r="S95" s="43"/>
      <c r="T95" s="43"/>
      <c r="U95" s="43"/>
    </row>
    <row r="96" spans="2:21" s="5" customFormat="1" x14ac:dyDescent="0.3">
      <c r="B96" s="41"/>
      <c r="C96" s="43"/>
      <c r="D96" s="43"/>
      <c r="E96" s="43"/>
      <c r="F96" s="43"/>
      <c r="G96" s="43"/>
      <c r="H96" s="43"/>
      <c r="I96" s="43"/>
      <c r="J96" s="43"/>
      <c r="K96" s="43"/>
      <c r="L96" s="43"/>
      <c r="M96" s="43"/>
      <c r="N96" s="43"/>
      <c r="O96" s="43"/>
      <c r="P96" s="43"/>
      <c r="Q96" s="43"/>
      <c r="R96" s="43"/>
      <c r="S96" s="43"/>
      <c r="T96" s="43"/>
      <c r="U96" s="43"/>
    </row>
    <row r="97" spans="2:21" s="5" customFormat="1" x14ac:dyDescent="0.3">
      <c r="B97" s="41"/>
      <c r="C97" s="43"/>
      <c r="D97" s="43"/>
      <c r="E97" s="43"/>
      <c r="F97" s="43"/>
      <c r="G97" s="43"/>
      <c r="H97" s="43"/>
      <c r="I97" s="43"/>
      <c r="J97" s="43"/>
      <c r="K97" s="43"/>
      <c r="L97" s="43"/>
      <c r="M97" s="43"/>
      <c r="N97" s="43"/>
      <c r="O97" s="43"/>
      <c r="P97" s="43"/>
      <c r="Q97" s="43"/>
      <c r="R97" s="43"/>
      <c r="S97" s="43"/>
      <c r="T97" s="43"/>
      <c r="U97" s="43"/>
    </row>
    <row r="98" spans="2:21" s="5" customFormat="1" x14ac:dyDescent="0.3">
      <c r="B98" s="41"/>
      <c r="C98" s="43"/>
      <c r="D98" s="43"/>
      <c r="E98" s="43"/>
      <c r="F98" s="43"/>
      <c r="G98" s="43"/>
      <c r="H98" s="43"/>
      <c r="I98" s="43"/>
      <c r="J98" s="43"/>
      <c r="K98" s="43"/>
      <c r="L98" s="43"/>
      <c r="M98" s="43"/>
      <c r="N98" s="43"/>
      <c r="O98" s="43"/>
      <c r="P98" s="43"/>
      <c r="Q98" s="43"/>
      <c r="R98" s="43"/>
      <c r="S98" s="43"/>
      <c r="T98" s="43"/>
      <c r="U98" s="43"/>
    </row>
    <row r="99" spans="2:21" s="5" customFormat="1" x14ac:dyDescent="0.3">
      <c r="B99" s="41"/>
      <c r="C99" s="43"/>
      <c r="D99" s="43"/>
      <c r="E99" s="43"/>
      <c r="F99" s="43"/>
      <c r="G99" s="43"/>
      <c r="H99" s="43"/>
      <c r="I99" s="43"/>
      <c r="J99" s="43"/>
      <c r="K99" s="43"/>
      <c r="L99" s="43"/>
      <c r="M99" s="43"/>
      <c r="N99" s="43"/>
      <c r="O99" s="43"/>
      <c r="P99" s="43"/>
      <c r="Q99" s="43"/>
      <c r="R99" s="43"/>
      <c r="S99" s="43"/>
      <c r="T99" s="43"/>
      <c r="U99" s="43"/>
    </row>
    <row r="100" spans="2:21" s="5" customFormat="1" x14ac:dyDescent="0.3">
      <c r="B100" s="41"/>
      <c r="C100" s="43"/>
      <c r="D100" s="43"/>
      <c r="E100" s="43"/>
      <c r="F100" s="43"/>
      <c r="G100" s="43"/>
      <c r="H100" s="43"/>
      <c r="I100" s="43"/>
      <c r="J100" s="43"/>
      <c r="K100" s="43"/>
      <c r="L100" s="43"/>
      <c r="M100" s="43"/>
      <c r="N100" s="43"/>
      <c r="O100" s="43"/>
      <c r="P100" s="43"/>
      <c r="Q100" s="43"/>
      <c r="R100" s="43"/>
      <c r="S100" s="43"/>
      <c r="T100" s="43"/>
      <c r="U100" s="43"/>
    </row>
    <row r="101" spans="2:21" s="5" customFormat="1" x14ac:dyDescent="0.3">
      <c r="B101" s="41"/>
      <c r="C101" s="43"/>
      <c r="D101" s="43"/>
      <c r="E101" s="43"/>
      <c r="F101" s="43"/>
      <c r="G101" s="43"/>
      <c r="H101" s="43"/>
      <c r="I101" s="43"/>
      <c r="J101" s="43"/>
      <c r="K101" s="43"/>
      <c r="L101" s="43"/>
      <c r="M101" s="43"/>
      <c r="N101" s="43"/>
      <c r="O101" s="43"/>
      <c r="P101" s="43"/>
      <c r="Q101" s="43"/>
      <c r="R101" s="43"/>
      <c r="S101" s="43"/>
      <c r="T101" s="43"/>
      <c r="U101" s="43"/>
    </row>
    <row r="103" spans="2:21" s="10" customFormat="1" x14ac:dyDescent="0.3">
      <c r="B103" s="42"/>
      <c r="C103" s="44"/>
      <c r="D103" s="44"/>
      <c r="E103" s="44"/>
      <c r="F103" s="44"/>
      <c r="G103" s="44"/>
      <c r="H103" s="44"/>
      <c r="I103" s="44"/>
      <c r="J103" s="44"/>
      <c r="K103" s="44"/>
      <c r="L103" s="44"/>
      <c r="M103" s="44"/>
      <c r="N103" s="44"/>
      <c r="O103" s="44"/>
      <c r="P103" s="44"/>
      <c r="Q103" s="44"/>
      <c r="R103" s="44"/>
      <c r="S103" s="44"/>
      <c r="T103" s="44"/>
      <c r="U103" s="44"/>
    </row>
  </sheetData>
  <mergeCells count="10">
    <mergeCell ref="U2:U3"/>
    <mergeCell ref="B26:U26"/>
    <mergeCell ref="G2:N2"/>
    <mergeCell ref="S2:T2"/>
    <mergeCell ref="C2:F2"/>
    <mergeCell ref="B2:B3"/>
    <mergeCell ref="P2:P3"/>
    <mergeCell ref="O2:O3"/>
    <mergeCell ref="Q2:Q3"/>
    <mergeCell ref="R2:R3"/>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zoomScale="70" zoomScaleNormal="70" zoomScaleSheetLayoutView="55" workbookViewId="0">
      <pane ySplit="1" topLeftCell="A2" activePane="bottomLeft" state="frozen"/>
      <selection pane="bottomLeft" activeCell="D9" sqref="D9"/>
    </sheetView>
  </sheetViews>
  <sheetFormatPr defaultColWidth="9.109375" defaultRowHeight="15.6" x14ac:dyDescent="0.3"/>
  <cols>
    <col min="1" max="1" width="10.44140625" style="11" customWidth="1"/>
    <col min="2" max="2" width="32.44140625" style="2" customWidth="1"/>
    <col min="3" max="3" width="48.6640625" style="2" customWidth="1"/>
    <col min="4" max="4" width="151" style="2" customWidth="1"/>
    <col min="5" max="5" width="16.5546875" style="11" customWidth="1"/>
    <col min="6" max="6" width="11.5546875" style="11" customWidth="1"/>
    <col min="7" max="16384" width="9.109375" style="2"/>
  </cols>
  <sheetData>
    <row r="1" spans="1:6" ht="47.4" thickBot="1" x14ac:dyDescent="0.35">
      <c r="A1" s="1" t="s">
        <v>238</v>
      </c>
      <c r="B1" s="1" t="s">
        <v>0</v>
      </c>
      <c r="C1" s="13" t="s">
        <v>115</v>
      </c>
      <c r="D1" s="13" t="s">
        <v>114</v>
      </c>
      <c r="E1" s="1" t="s">
        <v>239</v>
      </c>
      <c r="F1" s="1" t="s">
        <v>1</v>
      </c>
    </row>
    <row r="2" spans="1:6" s="5" customFormat="1" ht="109.2" x14ac:dyDescent="0.3">
      <c r="A2" s="20">
        <v>1</v>
      </c>
      <c r="B2" s="21" t="s">
        <v>2</v>
      </c>
      <c r="C2" s="22" t="s">
        <v>118</v>
      </c>
      <c r="D2" s="22" t="s">
        <v>113</v>
      </c>
      <c r="E2" s="23">
        <v>1</v>
      </c>
      <c r="F2" s="24" t="s">
        <v>3</v>
      </c>
    </row>
    <row r="3" spans="1:6" s="5" customFormat="1" ht="140.4" x14ac:dyDescent="0.3">
      <c r="A3" s="309">
        <v>2</v>
      </c>
      <c r="B3" s="310" t="s">
        <v>83</v>
      </c>
      <c r="C3" s="3" t="s">
        <v>116</v>
      </c>
      <c r="D3" s="14" t="s">
        <v>117</v>
      </c>
      <c r="E3" s="307">
        <v>2</v>
      </c>
      <c r="F3" s="308" t="s">
        <v>3</v>
      </c>
    </row>
    <row r="4" spans="1:6" s="5" customFormat="1" ht="261" customHeight="1" x14ac:dyDescent="0.3">
      <c r="A4" s="309"/>
      <c r="B4" s="310"/>
      <c r="C4" s="14" t="s">
        <v>119</v>
      </c>
      <c r="D4" s="14" t="s">
        <v>120</v>
      </c>
      <c r="E4" s="307"/>
      <c r="F4" s="308"/>
    </row>
    <row r="5" spans="1:6" s="5" customFormat="1" ht="93.6" x14ac:dyDescent="0.3">
      <c r="A5" s="309">
        <v>3</v>
      </c>
      <c r="B5" s="311" t="s">
        <v>84</v>
      </c>
      <c r="C5" s="3" t="s">
        <v>121</v>
      </c>
      <c r="D5" s="3" t="s">
        <v>122</v>
      </c>
      <c r="E5" s="307">
        <v>3</v>
      </c>
      <c r="F5" s="308" t="s">
        <v>3</v>
      </c>
    </row>
    <row r="6" spans="1:6" ht="62.4" x14ac:dyDescent="0.3">
      <c r="A6" s="309"/>
      <c r="B6" s="311"/>
      <c r="C6" s="3" t="s">
        <v>123</v>
      </c>
      <c r="D6" s="3" t="s">
        <v>124</v>
      </c>
      <c r="E6" s="307"/>
      <c r="F6" s="308"/>
    </row>
    <row r="7" spans="1:6" ht="93.6" x14ac:dyDescent="0.3">
      <c r="A7" s="25">
        <v>4</v>
      </c>
      <c r="B7" s="3" t="s">
        <v>85</v>
      </c>
      <c r="C7" s="3" t="s">
        <v>128</v>
      </c>
      <c r="D7" s="3"/>
      <c r="E7" s="6"/>
      <c r="F7" s="26" t="s">
        <v>3</v>
      </c>
    </row>
    <row r="8" spans="1:6" s="5" customFormat="1" ht="187.2" x14ac:dyDescent="0.3">
      <c r="A8" s="27">
        <v>5</v>
      </c>
      <c r="B8" s="7" t="s">
        <v>78</v>
      </c>
      <c r="C8" s="17" t="s">
        <v>125</v>
      </c>
      <c r="D8" s="7" t="s">
        <v>126</v>
      </c>
      <c r="E8" s="4">
        <v>4</v>
      </c>
      <c r="F8" s="28" t="s">
        <v>5</v>
      </c>
    </row>
    <row r="9" spans="1:6" s="5" customFormat="1" ht="124.8" x14ac:dyDescent="0.3">
      <c r="A9" s="27">
        <v>6</v>
      </c>
      <c r="B9" s="7" t="s">
        <v>4</v>
      </c>
      <c r="C9" s="17" t="s">
        <v>127</v>
      </c>
      <c r="D9" s="7" t="s">
        <v>129</v>
      </c>
      <c r="E9" s="4">
        <v>5</v>
      </c>
      <c r="F9" s="28" t="s">
        <v>5</v>
      </c>
    </row>
    <row r="10" spans="1:6" s="5" customFormat="1" ht="109.2" x14ac:dyDescent="0.3">
      <c r="A10" s="27">
        <v>7</v>
      </c>
      <c r="B10" s="7" t="s">
        <v>6</v>
      </c>
      <c r="C10" s="7" t="s">
        <v>130</v>
      </c>
      <c r="D10" s="14" t="s">
        <v>131</v>
      </c>
      <c r="E10" s="4">
        <v>6</v>
      </c>
      <c r="F10" s="28" t="s">
        <v>5</v>
      </c>
    </row>
    <row r="11" spans="1:6" s="5" customFormat="1" ht="62.4" x14ac:dyDescent="0.3">
      <c r="A11" s="27">
        <v>8</v>
      </c>
      <c r="B11" s="7" t="s">
        <v>10</v>
      </c>
      <c r="C11" s="7" t="s">
        <v>132</v>
      </c>
      <c r="D11" s="7" t="s">
        <v>133</v>
      </c>
      <c r="E11" s="4"/>
      <c r="F11" s="28" t="s">
        <v>5</v>
      </c>
    </row>
    <row r="12" spans="1:6" ht="124.8" x14ac:dyDescent="0.3">
      <c r="A12" s="25">
        <v>9</v>
      </c>
      <c r="B12" s="3" t="s">
        <v>86</v>
      </c>
      <c r="C12" s="7" t="s">
        <v>132</v>
      </c>
      <c r="D12" s="3" t="s">
        <v>134</v>
      </c>
      <c r="E12" s="6"/>
      <c r="F12" s="26" t="s">
        <v>7</v>
      </c>
    </row>
    <row r="13" spans="1:6" ht="109.2" x14ac:dyDescent="0.3">
      <c r="A13" s="25">
        <v>10</v>
      </c>
      <c r="B13" s="3" t="s">
        <v>57</v>
      </c>
      <c r="C13" s="7" t="s">
        <v>132</v>
      </c>
      <c r="D13" s="3" t="s">
        <v>135</v>
      </c>
      <c r="E13" s="6"/>
      <c r="F13" s="26" t="s">
        <v>7</v>
      </c>
    </row>
    <row r="14" spans="1:6" ht="249.6" x14ac:dyDescent="0.3">
      <c r="A14" s="25">
        <v>11</v>
      </c>
      <c r="B14" s="3" t="s">
        <v>111</v>
      </c>
      <c r="C14" s="7" t="s">
        <v>132</v>
      </c>
      <c r="D14" s="3" t="s">
        <v>135</v>
      </c>
      <c r="E14" s="6"/>
      <c r="F14" s="26" t="s">
        <v>7</v>
      </c>
    </row>
    <row r="15" spans="1:6" ht="140.4" x14ac:dyDescent="0.3">
      <c r="A15" s="25">
        <v>12</v>
      </c>
      <c r="B15" s="3" t="s">
        <v>43</v>
      </c>
      <c r="C15" s="7" t="s">
        <v>132</v>
      </c>
      <c r="D15" s="3" t="s">
        <v>136</v>
      </c>
      <c r="E15" s="6"/>
      <c r="F15" s="26" t="s">
        <v>7</v>
      </c>
    </row>
    <row r="16" spans="1:6" ht="78" x14ac:dyDescent="0.3">
      <c r="A16" s="25">
        <v>13</v>
      </c>
      <c r="B16" s="3" t="s">
        <v>58</v>
      </c>
      <c r="C16" s="3" t="s">
        <v>137</v>
      </c>
      <c r="D16" s="3" t="s">
        <v>138</v>
      </c>
      <c r="E16" s="6">
        <v>8</v>
      </c>
      <c r="F16" s="26" t="s">
        <v>7</v>
      </c>
    </row>
    <row r="17" spans="1:6" ht="140.4" x14ac:dyDescent="0.3">
      <c r="A17" s="25">
        <v>14</v>
      </c>
      <c r="B17" s="3" t="s">
        <v>87</v>
      </c>
      <c r="C17" s="14" t="s">
        <v>139</v>
      </c>
      <c r="D17" s="14" t="s">
        <v>140</v>
      </c>
      <c r="E17" s="6">
        <v>9</v>
      </c>
      <c r="F17" s="26" t="s">
        <v>7</v>
      </c>
    </row>
    <row r="18" spans="1:6" ht="202.8" x14ac:dyDescent="0.3">
      <c r="A18" s="25">
        <v>15</v>
      </c>
      <c r="B18" s="3" t="s">
        <v>59</v>
      </c>
      <c r="C18" s="16" t="s">
        <v>141</v>
      </c>
      <c r="D18" s="12" t="s">
        <v>142</v>
      </c>
      <c r="E18" s="6">
        <v>14</v>
      </c>
      <c r="F18" s="26" t="s">
        <v>7</v>
      </c>
    </row>
    <row r="19" spans="1:6" ht="202.8" x14ac:dyDescent="0.3">
      <c r="A19" s="25">
        <v>16</v>
      </c>
      <c r="B19" s="3" t="s">
        <v>60</v>
      </c>
      <c r="C19" s="16" t="s">
        <v>141</v>
      </c>
      <c r="D19" s="12" t="s">
        <v>142</v>
      </c>
      <c r="E19" s="6">
        <v>10</v>
      </c>
      <c r="F19" s="26" t="s">
        <v>7</v>
      </c>
    </row>
    <row r="20" spans="1:6" ht="78" x14ac:dyDescent="0.3">
      <c r="A20" s="25">
        <v>17</v>
      </c>
      <c r="B20" s="3" t="s">
        <v>61</v>
      </c>
      <c r="C20" s="7" t="s">
        <v>132</v>
      </c>
      <c r="D20" s="3" t="s">
        <v>135</v>
      </c>
      <c r="E20" s="6"/>
      <c r="F20" s="26" t="s">
        <v>7</v>
      </c>
    </row>
    <row r="21" spans="1:6" ht="109.2" x14ac:dyDescent="0.3">
      <c r="A21" s="25">
        <v>18</v>
      </c>
      <c r="B21" s="3" t="s">
        <v>88</v>
      </c>
      <c r="C21" s="7" t="s">
        <v>132</v>
      </c>
      <c r="D21" s="3" t="s">
        <v>136</v>
      </c>
      <c r="E21" s="6"/>
      <c r="F21" s="26" t="s">
        <v>7</v>
      </c>
    </row>
    <row r="22" spans="1:6" ht="62.4" x14ac:dyDescent="0.3">
      <c r="A22" s="309">
        <v>19</v>
      </c>
      <c r="B22" s="311" t="s">
        <v>44</v>
      </c>
      <c r="C22" s="12" t="s">
        <v>143</v>
      </c>
      <c r="D22" s="18" t="s">
        <v>145</v>
      </c>
      <c r="E22" s="312">
        <v>11</v>
      </c>
      <c r="F22" s="308" t="s">
        <v>7</v>
      </c>
    </row>
    <row r="23" spans="1:6" ht="140.4" x14ac:dyDescent="0.3">
      <c r="A23" s="309"/>
      <c r="B23" s="311"/>
      <c r="C23" s="16" t="s">
        <v>144</v>
      </c>
      <c r="D23" s="12" t="s">
        <v>146</v>
      </c>
      <c r="E23" s="312"/>
      <c r="F23" s="308"/>
    </row>
    <row r="24" spans="1:6" ht="140.4" x14ac:dyDescent="0.3">
      <c r="A24" s="25">
        <v>20</v>
      </c>
      <c r="B24" s="3" t="s">
        <v>62</v>
      </c>
      <c r="C24" s="7" t="s">
        <v>132</v>
      </c>
      <c r="D24" s="3" t="s">
        <v>136</v>
      </c>
      <c r="E24" s="6"/>
      <c r="F24" s="26" t="s">
        <v>7</v>
      </c>
    </row>
    <row r="25" spans="1:6" ht="109.2" x14ac:dyDescent="0.3">
      <c r="A25" s="25">
        <v>21</v>
      </c>
      <c r="B25" s="3" t="s">
        <v>63</v>
      </c>
      <c r="C25" s="7" t="s">
        <v>132</v>
      </c>
      <c r="D25" s="3" t="s">
        <v>135</v>
      </c>
      <c r="E25" s="6"/>
      <c r="F25" s="26" t="s">
        <v>7</v>
      </c>
    </row>
    <row r="26" spans="1:6" ht="124.8" x14ac:dyDescent="0.3">
      <c r="A26" s="25">
        <v>22</v>
      </c>
      <c r="B26" s="3" t="s">
        <v>89</v>
      </c>
      <c r="C26" s="7" t="s">
        <v>132</v>
      </c>
      <c r="D26" s="3" t="s">
        <v>135</v>
      </c>
      <c r="E26" s="6"/>
      <c r="F26" s="26" t="s">
        <v>7</v>
      </c>
    </row>
    <row r="27" spans="1:6" ht="93.6" x14ac:dyDescent="0.3">
      <c r="A27" s="25">
        <v>23</v>
      </c>
      <c r="B27" s="7" t="s">
        <v>90</v>
      </c>
      <c r="C27" s="7" t="s">
        <v>132</v>
      </c>
      <c r="D27" s="3" t="s">
        <v>135</v>
      </c>
      <c r="E27" s="6"/>
      <c r="F27" s="26" t="s">
        <v>7</v>
      </c>
    </row>
    <row r="28" spans="1:6" ht="62.4" x14ac:dyDescent="0.3">
      <c r="A28" s="25">
        <v>24</v>
      </c>
      <c r="B28" s="3" t="s">
        <v>91</v>
      </c>
      <c r="C28" s="7" t="s">
        <v>132</v>
      </c>
      <c r="D28" s="3" t="s">
        <v>135</v>
      </c>
      <c r="E28" s="6"/>
      <c r="F28" s="26" t="s">
        <v>7</v>
      </c>
    </row>
    <row r="29" spans="1:6" ht="93.6" x14ac:dyDescent="0.3">
      <c r="A29" s="25">
        <v>25</v>
      </c>
      <c r="B29" s="3" t="s">
        <v>147</v>
      </c>
      <c r="C29" s="7" t="s">
        <v>132</v>
      </c>
      <c r="D29" s="3" t="s">
        <v>135</v>
      </c>
      <c r="E29" s="6"/>
      <c r="F29" s="26" t="s">
        <v>7</v>
      </c>
    </row>
    <row r="30" spans="1:6" ht="124.8" x14ac:dyDescent="0.3">
      <c r="A30" s="25">
        <v>26</v>
      </c>
      <c r="B30" s="3" t="s">
        <v>148</v>
      </c>
      <c r="C30" s="7" t="s">
        <v>132</v>
      </c>
      <c r="D30" s="3" t="s">
        <v>232</v>
      </c>
      <c r="E30" s="6"/>
      <c r="F30" s="26" t="s">
        <v>7</v>
      </c>
    </row>
    <row r="31" spans="1:6" ht="171.6" x14ac:dyDescent="0.3">
      <c r="A31" s="25">
        <v>27</v>
      </c>
      <c r="B31" s="3" t="s">
        <v>30</v>
      </c>
      <c r="C31" s="12" t="s">
        <v>233</v>
      </c>
      <c r="D31" s="12" t="s">
        <v>149</v>
      </c>
      <c r="E31" s="6">
        <v>19</v>
      </c>
      <c r="F31" s="26" t="s">
        <v>7</v>
      </c>
    </row>
    <row r="32" spans="1:6" ht="202.8" x14ac:dyDescent="0.3">
      <c r="A32" s="25">
        <v>28</v>
      </c>
      <c r="B32" s="3" t="s">
        <v>45</v>
      </c>
      <c r="C32" s="16" t="s">
        <v>150</v>
      </c>
      <c r="D32" s="12" t="s">
        <v>149</v>
      </c>
      <c r="E32" s="6">
        <v>20</v>
      </c>
      <c r="F32" s="26" t="s">
        <v>7</v>
      </c>
    </row>
    <row r="33" spans="1:6" ht="156" x14ac:dyDescent="0.3">
      <c r="A33" s="25">
        <v>29</v>
      </c>
      <c r="B33" s="3" t="s">
        <v>31</v>
      </c>
      <c r="C33" s="3" t="s">
        <v>132</v>
      </c>
      <c r="D33" s="15" t="s">
        <v>234</v>
      </c>
      <c r="E33" s="6"/>
      <c r="F33" s="26" t="s">
        <v>7</v>
      </c>
    </row>
    <row r="34" spans="1:6" ht="171.6" x14ac:dyDescent="0.3">
      <c r="A34" s="25">
        <v>30</v>
      </c>
      <c r="B34" s="3" t="s">
        <v>32</v>
      </c>
      <c r="C34" s="3" t="s">
        <v>132</v>
      </c>
      <c r="D34" s="3" t="s">
        <v>151</v>
      </c>
      <c r="E34" s="6"/>
      <c r="F34" s="26" t="s">
        <v>7</v>
      </c>
    </row>
    <row r="35" spans="1:6" s="5" customFormat="1" ht="124.8" x14ac:dyDescent="0.3">
      <c r="A35" s="27">
        <v>31</v>
      </c>
      <c r="B35" s="7" t="s">
        <v>33</v>
      </c>
      <c r="C35" s="16" t="s">
        <v>152</v>
      </c>
      <c r="D35" s="3" t="s">
        <v>153</v>
      </c>
      <c r="E35" s="4">
        <v>21</v>
      </c>
      <c r="F35" s="28" t="s">
        <v>7</v>
      </c>
    </row>
    <row r="36" spans="1:6" ht="171.6" x14ac:dyDescent="0.3">
      <c r="A36" s="25">
        <v>32</v>
      </c>
      <c r="B36" s="3" t="s">
        <v>64</v>
      </c>
      <c r="C36" s="3" t="s">
        <v>132</v>
      </c>
      <c r="D36" s="3" t="s">
        <v>235</v>
      </c>
      <c r="E36" s="6"/>
      <c r="F36" s="26" t="s">
        <v>7</v>
      </c>
    </row>
    <row r="37" spans="1:6" ht="156" x14ac:dyDescent="0.3">
      <c r="A37" s="25">
        <v>33</v>
      </c>
      <c r="B37" s="3" t="s">
        <v>65</v>
      </c>
      <c r="C37" s="16" t="s">
        <v>154</v>
      </c>
      <c r="D37" s="12" t="s">
        <v>155</v>
      </c>
      <c r="E37" s="6">
        <v>22</v>
      </c>
      <c r="F37" s="26" t="s">
        <v>7</v>
      </c>
    </row>
    <row r="38" spans="1:6" ht="265.2" x14ac:dyDescent="0.3">
      <c r="A38" s="25">
        <v>34</v>
      </c>
      <c r="B38" s="3" t="s">
        <v>46</v>
      </c>
      <c r="C38" s="16" t="s">
        <v>156</v>
      </c>
      <c r="D38" s="12" t="s">
        <v>157</v>
      </c>
      <c r="E38" s="6">
        <v>23</v>
      </c>
      <c r="F38" s="26" t="s">
        <v>7</v>
      </c>
    </row>
    <row r="39" spans="1:6" ht="171.6" x14ac:dyDescent="0.3">
      <c r="A39" s="25">
        <v>35</v>
      </c>
      <c r="B39" s="3" t="s">
        <v>56</v>
      </c>
      <c r="C39" s="16" t="s">
        <v>158</v>
      </c>
      <c r="D39" s="12" t="s">
        <v>159</v>
      </c>
      <c r="E39" s="6">
        <v>24</v>
      </c>
      <c r="F39" s="26" t="s">
        <v>7</v>
      </c>
    </row>
    <row r="40" spans="1:6" ht="187.2" x14ac:dyDescent="0.3">
      <c r="A40" s="25">
        <v>36</v>
      </c>
      <c r="B40" s="3" t="s">
        <v>24</v>
      </c>
      <c r="C40" s="7" t="s">
        <v>132</v>
      </c>
      <c r="D40" s="3" t="s">
        <v>135</v>
      </c>
      <c r="E40" s="6"/>
      <c r="F40" s="26" t="s">
        <v>7</v>
      </c>
    </row>
    <row r="41" spans="1:6" ht="187.2" x14ac:dyDescent="0.3">
      <c r="A41" s="25">
        <v>37</v>
      </c>
      <c r="B41" s="3" t="s">
        <v>34</v>
      </c>
      <c r="C41" s="3" t="s">
        <v>236</v>
      </c>
      <c r="D41" s="12" t="s">
        <v>160</v>
      </c>
      <c r="E41" s="6">
        <v>25</v>
      </c>
      <c r="F41" s="26" t="s">
        <v>7</v>
      </c>
    </row>
    <row r="42" spans="1:6" ht="156" x14ac:dyDescent="0.3">
      <c r="A42" s="25">
        <v>38</v>
      </c>
      <c r="B42" s="3" t="s">
        <v>106</v>
      </c>
      <c r="C42" s="3" t="s">
        <v>237</v>
      </c>
      <c r="D42" s="16" t="s">
        <v>161</v>
      </c>
      <c r="E42" s="6">
        <v>26</v>
      </c>
      <c r="F42" s="26" t="s">
        <v>7</v>
      </c>
    </row>
    <row r="43" spans="1:6" ht="187.2" x14ac:dyDescent="0.3">
      <c r="A43" s="25">
        <v>39</v>
      </c>
      <c r="B43" s="3" t="s">
        <v>107</v>
      </c>
      <c r="C43" s="7" t="s">
        <v>132</v>
      </c>
      <c r="D43" s="3" t="s">
        <v>135</v>
      </c>
      <c r="E43" s="6"/>
      <c r="F43" s="26" t="s">
        <v>7</v>
      </c>
    </row>
    <row r="44" spans="1:6" ht="140.4" x14ac:dyDescent="0.3">
      <c r="A44" s="25">
        <v>40</v>
      </c>
      <c r="B44" s="3" t="s">
        <v>47</v>
      </c>
      <c r="C44" s="7" t="s">
        <v>132</v>
      </c>
      <c r="D44" s="3" t="s">
        <v>162</v>
      </c>
      <c r="E44" s="6"/>
      <c r="F44" s="26" t="s">
        <v>7</v>
      </c>
    </row>
    <row r="45" spans="1:6" ht="218.4" x14ac:dyDescent="0.3">
      <c r="A45" s="25">
        <v>41</v>
      </c>
      <c r="B45" s="3" t="s">
        <v>104</v>
      </c>
      <c r="C45" s="7" t="s">
        <v>132</v>
      </c>
      <c r="D45" s="3" t="s">
        <v>135</v>
      </c>
      <c r="E45" s="6"/>
      <c r="F45" s="26" t="s">
        <v>7</v>
      </c>
    </row>
    <row r="46" spans="1:6" ht="156" x14ac:dyDescent="0.3">
      <c r="A46" s="25">
        <v>42</v>
      </c>
      <c r="B46" s="3" t="s">
        <v>48</v>
      </c>
      <c r="C46" s="7" t="s">
        <v>132</v>
      </c>
      <c r="D46" s="3" t="s">
        <v>135</v>
      </c>
      <c r="E46" s="6"/>
      <c r="F46" s="26" t="s">
        <v>7</v>
      </c>
    </row>
    <row r="47" spans="1:6" ht="124.8" x14ac:dyDescent="0.3">
      <c r="A47" s="25">
        <v>43</v>
      </c>
      <c r="B47" s="3" t="s">
        <v>35</v>
      </c>
      <c r="C47" s="7" t="s">
        <v>132</v>
      </c>
      <c r="D47" s="3" t="s">
        <v>135</v>
      </c>
      <c r="E47" s="6"/>
      <c r="F47" s="26" t="s">
        <v>7</v>
      </c>
    </row>
    <row r="48" spans="1:6" ht="93.6" x14ac:dyDescent="0.3">
      <c r="A48" s="25">
        <v>44</v>
      </c>
      <c r="B48" s="3" t="s">
        <v>49</v>
      </c>
      <c r="C48" s="7" t="s">
        <v>132</v>
      </c>
      <c r="D48" s="3" t="s">
        <v>135</v>
      </c>
      <c r="E48" s="6"/>
      <c r="F48" s="26" t="s">
        <v>7</v>
      </c>
    </row>
    <row r="49" spans="1:6" ht="171.6" x14ac:dyDescent="0.3">
      <c r="A49" s="25">
        <v>45</v>
      </c>
      <c r="B49" s="3" t="s">
        <v>92</v>
      </c>
      <c r="C49" s="7" t="s">
        <v>132</v>
      </c>
      <c r="D49" s="3" t="s">
        <v>135</v>
      </c>
      <c r="E49" s="6"/>
      <c r="F49" s="26" t="s">
        <v>7</v>
      </c>
    </row>
    <row r="50" spans="1:6" ht="265.2" x14ac:dyDescent="0.3">
      <c r="A50" s="25">
        <v>46</v>
      </c>
      <c r="B50" s="3" t="s">
        <v>108</v>
      </c>
      <c r="C50" s="19" t="s">
        <v>163</v>
      </c>
      <c r="D50" s="3" t="s">
        <v>164</v>
      </c>
      <c r="E50" s="6">
        <v>29</v>
      </c>
      <c r="F50" s="26" t="s">
        <v>7</v>
      </c>
    </row>
    <row r="51" spans="1:6" ht="312" x14ac:dyDescent="0.3">
      <c r="A51" s="25">
        <v>47</v>
      </c>
      <c r="B51" s="3" t="s">
        <v>93</v>
      </c>
      <c r="C51" s="7" t="s">
        <v>132</v>
      </c>
      <c r="D51" s="3" t="s">
        <v>135</v>
      </c>
      <c r="E51" s="6"/>
      <c r="F51" s="26" t="s">
        <v>7</v>
      </c>
    </row>
    <row r="52" spans="1:6" ht="249.6" x14ac:dyDescent="0.3">
      <c r="A52" s="25">
        <v>48</v>
      </c>
      <c r="B52" s="3" t="s">
        <v>66</v>
      </c>
      <c r="C52" s="3" t="s">
        <v>165</v>
      </c>
      <c r="D52" s="3" t="s">
        <v>166</v>
      </c>
      <c r="E52" s="6">
        <v>32</v>
      </c>
      <c r="F52" s="26" t="s">
        <v>7</v>
      </c>
    </row>
    <row r="53" spans="1:6" ht="187.2" x14ac:dyDescent="0.3">
      <c r="A53" s="25">
        <v>49</v>
      </c>
      <c r="B53" s="3" t="s">
        <v>16</v>
      </c>
      <c r="C53" s="3" t="s">
        <v>167</v>
      </c>
      <c r="D53" s="3" t="s">
        <v>168</v>
      </c>
      <c r="E53" s="6">
        <v>33</v>
      </c>
      <c r="F53" s="26" t="s">
        <v>7</v>
      </c>
    </row>
    <row r="54" spans="1:6" s="5" customFormat="1" ht="187.2" x14ac:dyDescent="0.3">
      <c r="A54" s="27">
        <v>50</v>
      </c>
      <c r="B54" s="7" t="s">
        <v>80</v>
      </c>
      <c r="C54" s="7" t="s">
        <v>169</v>
      </c>
      <c r="D54" s="7" t="s">
        <v>170</v>
      </c>
      <c r="E54" s="4">
        <v>30</v>
      </c>
      <c r="F54" s="28" t="s">
        <v>7</v>
      </c>
    </row>
    <row r="55" spans="1:6" ht="296.39999999999998" x14ac:dyDescent="0.3">
      <c r="A55" s="25">
        <v>51</v>
      </c>
      <c r="B55" s="7" t="s">
        <v>8</v>
      </c>
      <c r="C55" s="7" t="s">
        <v>171</v>
      </c>
      <c r="D55" s="7" t="s">
        <v>172</v>
      </c>
      <c r="E55" s="6">
        <v>35</v>
      </c>
      <c r="F55" s="26" t="s">
        <v>7</v>
      </c>
    </row>
    <row r="56" spans="1:6" ht="124.8" x14ac:dyDescent="0.3">
      <c r="A56" s="25">
        <v>52</v>
      </c>
      <c r="B56" s="3" t="s">
        <v>94</v>
      </c>
      <c r="C56" s="3" t="s">
        <v>173</v>
      </c>
      <c r="D56" s="3" t="s">
        <v>174</v>
      </c>
      <c r="E56" s="6">
        <v>36</v>
      </c>
      <c r="F56" s="26" t="s">
        <v>7</v>
      </c>
    </row>
    <row r="57" spans="1:6" ht="109.2" x14ac:dyDescent="0.3">
      <c r="A57" s="25">
        <v>53</v>
      </c>
      <c r="B57" s="3" t="s">
        <v>95</v>
      </c>
      <c r="C57" s="3" t="s">
        <v>400</v>
      </c>
      <c r="D57" s="3"/>
      <c r="E57" s="6">
        <v>37</v>
      </c>
      <c r="F57" s="26" t="s">
        <v>7</v>
      </c>
    </row>
    <row r="58" spans="1:6" ht="171.6" x14ac:dyDescent="0.3">
      <c r="A58" s="25">
        <v>54</v>
      </c>
      <c r="B58" s="3" t="s">
        <v>96</v>
      </c>
      <c r="C58" s="7" t="s">
        <v>132</v>
      </c>
      <c r="D58" s="3" t="s">
        <v>175</v>
      </c>
      <c r="E58" s="6"/>
      <c r="F58" s="26" t="s">
        <v>7</v>
      </c>
    </row>
    <row r="59" spans="1:6" ht="187.2" x14ac:dyDescent="0.3">
      <c r="A59" s="25">
        <v>55</v>
      </c>
      <c r="B59" s="3" t="s">
        <v>110</v>
      </c>
      <c r="C59" s="7" t="s">
        <v>132</v>
      </c>
      <c r="D59" s="3" t="s">
        <v>176</v>
      </c>
      <c r="E59" s="6"/>
      <c r="F59" s="26" t="s">
        <v>7</v>
      </c>
    </row>
    <row r="60" spans="1:6" ht="187.2" x14ac:dyDescent="0.3">
      <c r="A60" s="25">
        <v>56</v>
      </c>
      <c r="B60" s="3" t="s">
        <v>36</v>
      </c>
      <c r="C60" s="3" t="s">
        <v>177</v>
      </c>
      <c r="D60" s="3" t="s">
        <v>178</v>
      </c>
      <c r="E60" s="6">
        <v>41</v>
      </c>
      <c r="F60" s="26" t="s">
        <v>7</v>
      </c>
    </row>
    <row r="61" spans="1:6" ht="343.2" x14ac:dyDescent="0.3">
      <c r="A61" s="25">
        <v>57</v>
      </c>
      <c r="B61" s="3" t="s">
        <v>50</v>
      </c>
      <c r="C61" s="7" t="s">
        <v>132</v>
      </c>
      <c r="D61" s="3" t="s">
        <v>135</v>
      </c>
      <c r="E61" s="6"/>
      <c r="F61" s="26" t="s">
        <v>7</v>
      </c>
    </row>
    <row r="62" spans="1:6" ht="296.39999999999998" x14ac:dyDescent="0.3">
      <c r="A62" s="25">
        <v>58</v>
      </c>
      <c r="B62" s="3" t="s">
        <v>109</v>
      </c>
      <c r="C62" s="7" t="s">
        <v>132</v>
      </c>
      <c r="D62" s="3" t="s">
        <v>179</v>
      </c>
      <c r="E62" s="6"/>
      <c r="F62" s="26" t="s">
        <v>7</v>
      </c>
    </row>
    <row r="63" spans="1:6" ht="265.2" x14ac:dyDescent="0.3">
      <c r="A63" s="25">
        <v>59</v>
      </c>
      <c r="B63" s="3" t="s">
        <v>51</v>
      </c>
      <c r="C63" s="3" t="s">
        <v>180</v>
      </c>
      <c r="D63" s="3" t="s">
        <v>181</v>
      </c>
      <c r="E63" s="6">
        <v>38</v>
      </c>
      <c r="F63" s="26" t="s">
        <v>7</v>
      </c>
    </row>
    <row r="64" spans="1:6" ht="140.4" x14ac:dyDescent="0.3">
      <c r="A64" s="25">
        <v>60</v>
      </c>
      <c r="B64" s="3" t="s">
        <v>52</v>
      </c>
      <c r="C64" s="3" t="s">
        <v>182</v>
      </c>
      <c r="D64" s="3" t="s">
        <v>178</v>
      </c>
      <c r="E64" s="6">
        <v>46</v>
      </c>
      <c r="F64" s="26" t="s">
        <v>7</v>
      </c>
    </row>
    <row r="65" spans="1:6" ht="202.8" x14ac:dyDescent="0.3">
      <c r="A65" s="25">
        <v>61</v>
      </c>
      <c r="B65" s="3" t="s">
        <v>53</v>
      </c>
      <c r="C65" s="3" t="s">
        <v>183</v>
      </c>
      <c r="D65" s="3" t="s">
        <v>184</v>
      </c>
      <c r="E65" s="6">
        <v>47</v>
      </c>
      <c r="F65" s="26" t="s">
        <v>7</v>
      </c>
    </row>
    <row r="66" spans="1:6" ht="234" x14ac:dyDescent="0.3">
      <c r="A66" s="25">
        <v>62</v>
      </c>
      <c r="B66" s="3" t="s">
        <v>67</v>
      </c>
      <c r="C66" s="3" t="s">
        <v>185</v>
      </c>
      <c r="D66" s="3" t="s">
        <v>186</v>
      </c>
      <c r="E66" s="6">
        <v>48</v>
      </c>
      <c r="F66" s="26" t="s">
        <v>7</v>
      </c>
    </row>
    <row r="67" spans="1:6" ht="202.8" x14ac:dyDescent="0.3">
      <c r="A67" s="25">
        <v>63</v>
      </c>
      <c r="B67" s="3" t="s">
        <v>68</v>
      </c>
      <c r="C67" s="3" t="s">
        <v>187</v>
      </c>
      <c r="D67" s="3" t="s">
        <v>188</v>
      </c>
      <c r="E67" s="6">
        <v>50</v>
      </c>
      <c r="F67" s="26" t="s">
        <v>7</v>
      </c>
    </row>
    <row r="68" spans="1:6" ht="187.2" x14ac:dyDescent="0.3">
      <c r="A68" s="25">
        <v>64</v>
      </c>
      <c r="B68" s="3" t="s">
        <v>69</v>
      </c>
      <c r="C68" s="3" t="s">
        <v>189</v>
      </c>
      <c r="D68" s="3" t="s">
        <v>190</v>
      </c>
      <c r="E68" s="6">
        <v>49</v>
      </c>
      <c r="F68" s="26" t="s">
        <v>7</v>
      </c>
    </row>
    <row r="69" spans="1:6" ht="93.6" x14ac:dyDescent="0.3">
      <c r="A69" s="25">
        <v>65</v>
      </c>
      <c r="B69" s="3" t="s">
        <v>54</v>
      </c>
      <c r="C69" s="3" t="s">
        <v>191</v>
      </c>
      <c r="D69" s="3" t="s">
        <v>192</v>
      </c>
      <c r="E69" s="6">
        <v>43</v>
      </c>
      <c r="F69" s="26" t="s">
        <v>7</v>
      </c>
    </row>
    <row r="70" spans="1:6" ht="109.2" x14ac:dyDescent="0.3">
      <c r="A70" s="25">
        <v>66</v>
      </c>
      <c r="B70" s="3" t="s">
        <v>70</v>
      </c>
      <c r="C70" s="3" t="s">
        <v>193</v>
      </c>
      <c r="D70" s="3" t="s">
        <v>194</v>
      </c>
      <c r="E70" s="6">
        <v>44</v>
      </c>
      <c r="F70" s="26" t="s">
        <v>7</v>
      </c>
    </row>
    <row r="71" spans="1:6" ht="187.2" x14ac:dyDescent="0.3">
      <c r="A71" s="25">
        <v>67</v>
      </c>
      <c r="B71" s="3" t="s">
        <v>71</v>
      </c>
      <c r="C71" s="3" t="s">
        <v>195</v>
      </c>
      <c r="D71" s="3" t="s">
        <v>196</v>
      </c>
      <c r="E71" s="6">
        <v>45</v>
      </c>
      <c r="F71" s="26" t="s">
        <v>7</v>
      </c>
    </row>
    <row r="72" spans="1:6" ht="187.2" x14ac:dyDescent="0.3">
      <c r="A72" s="27">
        <v>68</v>
      </c>
      <c r="B72" s="7" t="s">
        <v>72</v>
      </c>
      <c r="C72" s="7" t="s">
        <v>197</v>
      </c>
      <c r="D72" s="7" t="s">
        <v>198</v>
      </c>
      <c r="E72" s="4">
        <v>12</v>
      </c>
      <c r="F72" s="28" t="s">
        <v>7</v>
      </c>
    </row>
    <row r="73" spans="1:6" ht="280.8" x14ac:dyDescent="0.3">
      <c r="A73" s="27">
        <v>69</v>
      </c>
      <c r="B73" s="7" t="s">
        <v>73</v>
      </c>
      <c r="C73" s="7" t="s">
        <v>199</v>
      </c>
      <c r="D73" s="7" t="s">
        <v>200</v>
      </c>
      <c r="E73" s="4">
        <v>13</v>
      </c>
      <c r="F73" s="28" t="s">
        <v>7</v>
      </c>
    </row>
    <row r="74" spans="1:6" ht="78" x14ac:dyDescent="0.3">
      <c r="A74" s="25">
        <v>70</v>
      </c>
      <c r="B74" s="3" t="s">
        <v>17</v>
      </c>
      <c r="C74" s="7" t="s">
        <v>132</v>
      </c>
      <c r="D74" s="3" t="s">
        <v>135</v>
      </c>
      <c r="E74" s="6"/>
      <c r="F74" s="29" t="s">
        <v>7</v>
      </c>
    </row>
    <row r="75" spans="1:6" ht="93.6" x14ac:dyDescent="0.3">
      <c r="A75" s="25">
        <v>71</v>
      </c>
      <c r="B75" s="3" t="s">
        <v>25</v>
      </c>
      <c r="C75" s="7" t="s">
        <v>132</v>
      </c>
      <c r="D75" s="3" t="s">
        <v>135</v>
      </c>
      <c r="E75" s="6"/>
      <c r="F75" s="29" t="s">
        <v>7</v>
      </c>
    </row>
    <row r="76" spans="1:6" ht="265.2" x14ac:dyDescent="0.3">
      <c r="A76" s="309">
        <v>72</v>
      </c>
      <c r="B76" s="311" t="s">
        <v>37</v>
      </c>
      <c r="C76" s="12" t="s">
        <v>201</v>
      </c>
      <c r="D76" s="3" t="s">
        <v>203</v>
      </c>
      <c r="E76" s="312">
        <v>15</v>
      </c>
      <c r="F76" s="308" t="s">
        <v>7</v>
      </c>
    </row>
    <row r="77" spans="1:6" ht="156" x14ac:dyDescent="0.3">
      <c r="A77" s="309"/>
      <c r="B77" s="311"/>
      <c r="C77" s="8" t="s">
        <v>202</v>
      </c>
      <c r="D77" s="3" t="s">
        <v>204</v>
      </c>
      <c r="E77" s="312"/>
      <c r="F77" s="308"/>
    </row>
    <row r="78" spans="1:6" ht="124.8" x14ac:dyDescent="0.3">
      <c r="A78" s="27">
        <v>73</v>
      </c>
      <c r="B78" s="7" t="s">
        <v>74</v>
      </c>
      <c r="C78" s="7" t="s">
        <v>132</v>
      </c>
      <c r="D78" s="3" t="s">
        <v>135</v>
      </c>
      <c r="E78" s="4"/>
      <c r="F78" s="30" t="s">
        <v>7</v>
      </c>
    </row>
    <row r="79" spans="1:6" ht="265.2" x14ac:dyDescent="0.3">
      <c r="A79" s="27">
        <v>74</v>
      </c>
      <c r="B79" s="7" t="s">
        <v>75</v>
      </c>
      <c r="C79" s="3" t="s">
        <v>180</v>
      </c>
      <c r="D79" s="3" t="s">
        <v>181</v>
      </c>
      <c r="E79" s="6">
        <v>38</v>
      </c>
      <c r="F79" s="30" t="s">
        <v>7</v>
      </c>
    </row>
    <row r="80" spans="1:6" ht="171.6" x14ac:dyDescent="0.3">
      <c r="A80" s="25">
        <v>75</v>
      </c>
      <c r="B80" s="3" t="s">
        <v>105</v>
      </c>
      <c r="C80" s="8" t="s">
        <v>205</v>
      </c>
      <c r="D80" s="3" t="s">
        <v>190</v>
      </c>
      <c r="E80" s="6">
        <v>40</v>
      </c>
      <c r="F80" s="26" t="s">
        <v>7</v>
      </c>
    </row>
    <row r="81" spans="1:6" ht="202.8" x14ac:dyDescent="0.3">
      <c r="A81" s="27">
        <v>76</v>
      </c>
      <c r="B81" s="7" t="s">
        <v>76</v>
      </c>
      <c r="C81" s="9" t="s">
        <v>206</v>
      </c>
      <c r="D81" s="7" t="s">
        <v>207</v>
      </c>
      <c r="E81" s="4">
        <v>39</v>
      </c>
      <c r="F81" s="30" t="s">
        <v>7</v>
      </c>
    </row>
    <row r="82" spans="1:6" s="5" customFormat="1" ht="409.6" x14ac:dyDescent="0.3">
      <c r="A82" s="27">
        <v>77</v>
      </c>
      <c r="B82" s="7" t="s">
        <v>97</v>
      </c>
      <c r="C82" s="7" t="s">
        <v>208</v>
      </c>
      <c r="D82" s="7" t="s">
        <v>209</v>
      </c>
      <c r="E82" s="4">
        <v>53</v>
      </c>
      <c r="F82" s="28" t="s">
        <v>18</v>
      </c>
    </row>
    <row r="83" spans="1:6" s="5" customFormat="1" ht="202.8" x14ac:dyDescent="0.3">
      <c r="A83" s="27">
        <v>78</v>
      </c>
      <c r="B83" s="7" t="s">
        <v>26</v>
      </c>
      <c r="C83" s="7" t="s">
        <v>210</v>
      </c>
      <c r="D83" s="7" t="s">
        <v>211</v>
      </c>
      <c r="E83" s="4">
        <v>54</v>
      </c>
      <c r="F83" s="28" t="s">
        <v>27</v>
      </c>
    </row>
    <row r="84" spans="1:6" s="5" customFormat="1" ht="187.2" x14ac:dyDescent="0.3">
      <c r="A84" s="27">
        <v>79</v>
      </c>
      <c r="B84" s="7" t="s">
        <v>98</v>
      </c>
      <c r="C84" s="7" t="s">
        <v>212</v>
      </c>
      <c r="D84" s="7"/>
      <c r="E84" s="4">
        <v>55</v>
      </c>
      <c r="F84" s="28" t="s">
        <v>55</v>
      </c>
    </row>
    <row r="85" spans="1:6" ht="156" x14ac:dyDescent="0.3">
      <c r="A85" s="25">
        <v>80</v>
      </c>
      <c r="B85" s="3" t="s">
        <v>99</v>
      </c>
      <c r="C85" s="3" t="s">
        <v>213</v>
      </c>
      <c r="D85" s="3" t="s">
        <v>214</v>
      </c>
      <c r="E85" s="6">
        <v>56</v>
      </c>
      <c r="F85" s="26" t="s">
        <v>55</v>
      </c>
    </row>
    <row r="86" spans="1:6" ht="93.6" x14ac:dyDescent="0.3">
      <c r="A86" s="25">
        <v>81</v>
      </c>
      <c r="B86" s="3" t="s">
        <v>100</v>
      </c>
      <c r="C86" s="3" t="s">
        <v>215</v>
      </c>
      <c r="D86" s="3" t="s">
        <v>216</v>
      </c>
      <c r="E86" s="6">
        <v>57</v>
      </c>
      <c r="F86" s="26" t="s">
        <v>77</v>
      </c>
    </row>
    <row r="87" spans="1:6" s="5" customFormat="1" ht="187.2" x14ac:dyDescent="0.3">
      <c r="A87" s="27">
        <v>82</v>
      </c>
      <c r="B87" s="7" t="s">
        <v>101</v>
      </c>
      <c r="C87" s="7" t="s">
        <v>212</v>
      </c>
      <c r="D87" s="7"/>
      <c r="E87" s="4">
        <v>58</v>
      </c>
      <c r="F87" s="28" t="s">
        <v>38</v>
      </c>
    </row>
    <row r="88" spans="1:6" ht="202.8" x14ac:dyDescent="0.3">
      <c r="A88" s="25">
        <v>83</v>
      </c>
      <c r="B88" s="3" t="s">
        <v>102</v>
      </c>
      <c r="C88" s="3" t="s">
        <v>217</v>
      </c>
      <c r="D88" s="3" t="s">
        <v>218</v>
      </c>
      <c r="E88" s="6">
        <v>59</v>
      </c>
      <c r="F88" s="26" t="s">
        <v>38</v>
      </c>
    </row>
    <row r="89" spans="1:6" ht="156" x14ac:dyDescent="0.3">
      <c r="A89" s="27">
        <v>84</v>
      </c>
      <c r="B89" s="7" t="s">
        <v>21</v>
      </c>
      <c r="C89" s="7" t="s">
        <v>219</v>
      </c>
      <c r="D89" s="7" t="s">
        <v>220</v>
      </c>
      <c r="E89" s="4">
        <v>60</v>
      </c>
      <c r="F89" s="28" t="s">
        <v>22</v>
      </c>
    </row>
    <row r="90" spans="1:6" ht="187.2" x14ac:dyDescent="0.3">
      <c r="A90" s="25">
        <v>85</v>
      </c>
      <c r="B90" s="3" t="s">
        <v>81</v>
      </c>
      <c r="C90" s="3" t="s">
        <v>221</v>
      </c>
      <c r="D90" s="3" t="s">
        <v>222</v>
      </c>
      <c r="E90" s="6">
        <v>61</v>
      </c>
      <c r="F90" s="26" t="s">
        <v>11</v>
      </c>
    </row>
    <row r="91" spans="1:6" s="5" customFormat="1" ht="280.8" x14ac:dyDescent="0.3">
      <c r="A91" s="27">
        <v>86</v>
      </c>
      <c r="B91" s="7" t="s">
        <v>39</v>
      </c>
      <c r="C91" s="7" t="s">
        <v>223</v>
      </c>
      <c r="D91" s="7" t="s">
        <v>224</v>
      </c>
      <c r="E91" s="4">
        <v>67</v>
      </c>
      <c r="F91" s="28" t="s">
        <v>40</v>
      </c>
    </row>
    <row r="92" spans="1:6" s="5" customFormat="1" ht="156" x14ac:dyDescent="0.3">
      <c r="A92" s="27">
        <v>87</v>
      </c>
      <c r="B92" s="7" t="s">
        <v>103</v>
      </c>
      <c r="C92" s="7" t="s">
        <v>225</v>
      </c>
      <c r="D92" s="7" t="s">
        <v>226</v>
      </c>
      <c r="E92" s="4">
        <v>69</v>
      </c>
      <c r="F92" s="28" t="s">
        <v>41</v>
      </c>
    </row>
    <row r="93" spans="1:6" s="5" customFormat="1" ht="171.6" x14ac:dyDescent="0.3">
      <c r="A93" s="27">
        <v>88</v>
      </c>
      <c r="B93" s="7" t="s">
        <v>12</v>
      </c>
      <c r="C93" s="7" t="s">
        <v>228</v>
      </c>
      <c r="D93" s="7" t="s">
        <v>227</v>
      </c>
      <c r="E93" s="4">
        <v>74</v>
      </c>
      <c r="F93" s="28" t="s">
        <v>13</v>
      </c>
    </row>
    <row r="94" spans="1:6" s="5" customFormat="1" ht="124.8" x14ac:dyDescent="0.3">
      <c r="A94" s="27">
        <v>89</v>
      </c>
      <c r="B94" s="7" t="s">
        <v>42</v>
      </c>
      <c r="C94" s="7" t="s">
        <v>132</v>
      </c>
      <c r="D94" s="7"/>
      <c r="E94" s="4"/>
      <c r="F94" s="28" t="s">
        <v>20</v>
      </c>
    </row>
    <row r="95" spans="1:6" s="5" customFormat="1" ht="109.2" x14ac:dyDescent="0.3">
      <c r="A95" s="27">
        <v>90</v>
      </c>
      <c r="B95" s="7" t="s">
        <v>19</v>
      </c>
      <c r="C95" s="7" t="s">
        <v>132</v>
      </c>
      <c r="D95" s="7"/>
      <c r="E95" s="4"/>
      <c r="F95" s="28" t="s">
        <v>20</v>
      </c>
    </row>
    <row r="96" spans="1:6" s="5" customFormat="1" ht="78" x14ac:dyDescent="0.3">
      <c r="A96" s="27">
        <v>91</v>
      </c>
      <c r="B96" s="7" t="s">
        <v>82</v>
      </c>
      <c r="C96" s="7" t="s">
        <v>212</v>
      </c>
      <c r="D96" s="7"/>
      <c r="E96" s="4">
        <v>71</v>
      </c>
      <c r="F96" s="28" t="s">
        <v>14</v>
      </c>
    </row>
    <row r="97" spans="1:6" s="5" customFormat="1" ht="62.4" x14ac:dyDescent="0.3">
      <c r="A97" s="27">
        <v>92</v>
      </c>
      <c r="B97" s="7" t="s">
        <v>79</v>
      </c>
      <c r="C97" s="7" t="s">
        <v>228</v>
      </c>
      <c r="D97" s="7" t="s">
        <v>229</v>
      </c>
      <c r="E97" s="4">
        <v>80</v>
      </c>
      <c r="F97" s="28" t="s">
        <v>9</v>
      </c>
    </row>
    <row r="98" spans="1:6" s="5" customFormat="1" ht="62.4" x14ac:dyDescent="0.3">
      <c r="A98" s="27">
        <v>93</v>
      </c>
      <c r="B98" s="7" t="s">
        <v>15</v>
      </c>
      <c r="C98" s="7" t="s">
        <v>132</v>
      </c>
      <c r="D98" s="7" t="s">
        <v>228</v>
      </c>
      <c r="E98" s="4"/>
      <c r="F98" s="28" t="s">
        <v>9</v>
      </c>
    </row>
    <row r="99" spans="1:6" ht="31.2" x14ac:dyDescent="0.3">
      <c r="A99" s="25">
        <v>94</v>
      </c>
      <c r="B99" s="3" t="s">
        <v>28</v>
      </c>
      <c r="C99" s="7" t="s">
        <v>212</v>
      </c>
      <c r="D99" s="3"/>
      <c r="E99" s="6">
        <v>85</v>
      </c>
      <c r="F99" s="26" t="s">
        <v>29</v>
      </c>
    </row>
    <row r="100" spans="1:6" s="10" customFormat="1" ht="125.4" thickBot="1" x14ac:dyDescent="0.35">
      <c r="A100" s="31">
        <v>95</v>
      </c>
      <c r="B100" s="32" t="s">
        <v>112</v>
      </c>
      <c r="C100" s="33" t="s">
        <v>228</v>
      </c>
      <c r="D100" s="32" t="s">
        <v>230</v>
      </c>
      <c r="E100" s="34" t="s">
        <v>231</v>
      </c>
      <c r="F100" s="35" t="s">
        <v>23</v>
      </c>
    </row>
  </sheetData>
  <autoFilter ref="A1:F100"/>
  <mergeCells count="16">
    <mergeCell ref="F76:F77"/>
    <mergeCell ref="A76:A77"/>
    <mergeCell ref="B76:B77"/>
    <mergeCell ref="E76:E77"/>
    <mergeCell ref="A22:A23"/>
    <mergeCell ref="B22:B23"/>
    <mergeCell ref="E22:E23"/>
    <mergeCell ref="F22:F23"/>
    <mergeCell ref="E5:E6"/>
    <mergeCell ref="F5:F6"/>
    <mergeCell ref="A3:A4"/>
    <mergeCell ref="B3:B4"/>
    <mergeCell ref="E3:E4"/>
    <mergeCell ref="F3:F4"/>
    <mergeCell ref="A5:A6"/>
    <mergeCell ref="B5:B6"/>
  </mergeCells>
  <printOptions horizontalCentered="1" verticalCentered="1"/>
  <pageMargins left="0.19685039370078741" right="0.19685039370078741" top="0.19685039370078741" bottom="0.19685039370078741" header="0" footer="0"/>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33"/>
  <sheetViews>
    <sheetView zoomScale="60" zoomScaleNormal="60" workbookViewId="0">
      <selection sqref="A1:XFD1048576"/>
    </sheetView>
  </sheetViews>
  <sheetFormatPr defaultColWidth="9.109375" defaultRowHeight="15.6" x14ac:dyDescent="0.3"/>
  <cols>
    <col min="1" max="1" width="14.6640625" style="11" customWidth="1"/>
    <col min="2" max="2" width="28.109375" style="2" customWidth="1"/>
    <col min="3" max="3" width="97.77734375" style="2" customWidth="1"/>
    <col min="4" max="4" width="28.21875" style="2" customWidth="1"/>
    <col min="5" max="5" width="97.44140625" style="11" customWidth="1"/>
    <col min="6" max="6" width="57.33203125" style="11" customWidth="1"/>
    <col min="7" max="7" width="13.109375" style="2" customWidth="1"/>
    <col min="8" max="16384" width="9.109375" style="2"/>
  </cols>
  <sheetData>
    <row r="1" spans="1:7" ht="63" thickBot="1" x14ac:dyDescent="0.35">
      <c r="A1" s="45" t="s">
        <v>239</v>
      </c>
      <c r="B1" s="59" t="s">
        <v>0</v>
      </c>
      <c r="C1" s="59" t="s">
        <v>240</v>
      </c>
      <c r="D1" s="46" t="s">
        <v>243</v>
      </c>
      <c r="E1" s="59" t="s">
        <v>241</v>
      </c>
      <c r="F1" s="59" t="s">
        <v>242</v>
      </c>
      <c r="G1" s="47" t="s">
        <v>1</v>
      </c>
    </row>
    <row r="2" spans="1:7" ht="390" hidden="1" x14ac:dyDescent="0.3">
      <c r="A2" s="55">
        <v>7</v>
      </c>
      <c r="B2" s="60" t="s">
        <v>244</v>
      </c>
      <c r="C2" s="56" t="s">
        <v>245</v>
      </c>
      <c r="D2" s="56" t="s">
        <v>246</v>
      </c>
      <c r="E2" s="57" t="s">
        <v>247</v>
      </c>
      <c r="F2" s="57" t="s">
        <v>248</v>
      </c>
      <c r="G2" s="58" t="s">
        <v>395</v>
      </c>
    </row>
    <row r="3" spans="1:7" ht="171.6" x14ac:dyDescent="0.3">
      <c r="A3" s="49">
        <v>16</v>
      </c>
      <c r="B3" s="12" t="s">
        <v>249</v>
      </c>
      <c r="C3" s="16" t="s">
        <v>250</v>
      </c>
      <c r="D3" s="18" t="s">
        <v>254</v>
      </c>
      <c r="E3" s="16" t="s">
        <v>251</v>
      </c>
      <c r="F3" s="16" t="s">
        <v>252</v>
      </c>
      <c r="G3" s="51" t="s">
        <v>7</v>
      </c>
    </row>
    <row r="4" spans="1:7" ht="171.6" x14ac:dyDescent="0.3">
      <c r="A4" s="49">
        <v>17</v>
      </c>
      <c r="B4" s="16" t="s">
        <v>253</v>
      </c>
      <c r="C4" s="3" t="s">
        <v>255</v>
      </c>
      <c r="D4" s="16" t="s">
        <v>254</v>
      </c>
      <c r="E4" s="16" t="s">
        <v>251</v>
      </c>
      <c r="F4" s="16" t="s">
        <v>252</v>
      </c>
      <c r="G4" s="51" t="s">
        <v>7</v>
      </c>
    </row>
    <row r="5" spans="1:7" s="5" customFormat="1" ht="265.2" x14ac:dyDescent="0.3">
      <c r="A5" s="27">
        <v>18</v>
      </c>
      <c r="B5" s="16" t="s">
        <v>256</v>
      </c>
      <c r="C5" s="18" t="s">
        <v>259</v>
      </c>
      <c r="D5" s="16" t="s">
        <v>257</v>
      </c>
      <c r="E5" s="16" t="s">
        <v>258</v>
      </c>
      <c r="F5" s="16" t="s">
        <v>396</v>
      </c>
      <c r="G5" s="51" t="s">
        <v>7</v>
      </c>
    </row>
    <row r="6" spans="1:7" ht="409.6" x14ac:dyDescent="0.3">
      <c r="A6" s="49">
        <v>27</v>
      </c>
      <c r="B6" s="61" t="s">
        <v>260</v>
      </c>
      <c r="C6" s="62" t="s">
        <v>262</v>
      </c>
      <c r="D6" s="16" t="s">
        <v>261</v>
      </c>
      <c r="E6" s="12" t="s">
        <v>263</v>
      </c>
      <c r="F6" s="62" t="s">
        <v>264</v>
      </c>
      <c r="G6" s="51" t="s">
        <v>7</v>
      </c>
    </row>
    <row r="7" spans="1:7" ht="408.6" customHeight="1" x14ac:dyDescent="0.3">
      <c r="A7" s="49">
        <v>28</v>
      </c>
      <c r="B7" s="14" t="s">
        <v>265</v>
      </c>
      <c r="C7" s="14" t="s">
        <v>266</v>
      </c>
      <c r="D7" s="14" t="s">
        <v>267</v>
      </c>
      <c r="E7" s="14" t="s">
        <v>268</v>
      </c>
      <c r="F7" s="14" t="s">
        <v>269</v>
      </c>
      <c r="G7" s="51" t="s">
        <v>7</v>
      </c>
    </row>
    <row r="8" spans="1:7" ht="405.6" x14ac:dyDescent="0.3">
      <c r="A8" s="49">
        <v>31</v>
      </c>
      <c r="B8" s="14" t="s">
        <v>270</v>
      </c>
      <c r="C8" s="14" t="s">
        <v>271</v>
      </c>
      <c r="D8" s="14" t="s">
        <v>272</v>
      </c>
      <c r="E8" s="14" t="s">
        <v>273</v>
      </c>
      <c r="F8" s="14" t="s">
        <v>274</v>
      </c>
      <c r="G8" s="52" t="s">
        <v>7</v>
      </c>
    </row>
    <row r="9" spans="1:7" s="5" customFormat="1" ht="234" x14ac:dyDescent="0.3">
      <c r="A9" s="27">
        <v>34</v>
      </c>
      <c r="B9" s="14" t="s">
        <v>275</v>
      </c>
      <c r="C9" s="14" t="s">
        <v>277</v>
      </c>
      <c r="D9" s="14" t="s">
        <v>397</v>
      </c>
      <c r="E9" s="14" t="s">
        <v>276</v>
      </c>
      <c r="F9" s="14" t="s">
        <v>278</v>
      </c>
      <c r="G9" s="52" t="s">
        <v>7</v>
      </c>
    </row>
    <row r="10" spans="1:7" s="5" customFormat="1" ht="327.60000000000002" x14ac:dyDescent="0.3">
      <c r="A10" s="27">
        <v>42</v>
      </c>
      <c r="B10" s="14" t="s">
        <v>279</v>
      </c>
      <c r="C10" s="14" t="s">
        <v>280</v>
      </c>
      <c r="D10" s="14" t="s">
        <v>281</v>
      </c>
      <c r="E10" s="14" t="s">
        <v>282</v>
      </c>
      <c r="F10" s="14" t="s">
        <v>283</v>
      </c>
      <c r="G10" s="52" t="s">
        <v>7</v>
      </c>
    </row>
    <row r="11" spans="1:7" s="5" customFormat="1" ht="312" x14ac:dyDescent="0.3">
      <c r="A11" s="27">
        <v>51</v>
      </c>
      <c r="B11" s="14" t="s">
        <v>284</v>
      </c>
      <c r="C11" s="14" t="s">
        <v>286</v>
      </c>
      <c r="D11" s="14" t="s">
        <v>292</v>
      </c>
      <c r="E11" s="14" t="s">
        <v>293</v>
      </c>
      <c r="F11" s="14" t="s">
        <v>291</v>
      </c>
      <c r="G11" s="52" t="s">
        <v>7</v>
      </c>
    </row>
    <row r="12" spans="1:7" ht="187.2" x14ac:dyDescent="0.3">
      <c r="A12" s="49">
        <v>52</v>
      </c>
      <c r="B12" s="14" t="s">
        <v>285</v>
      </c>
      <c r="C12" s="14" t="s">
        <v>287</v>
      </c>
      <c r="D12" s="14" t="s">
        <v>289</v>
      </c>
      <c r="E12" s="14" t="s">
        <v>288</v>
      </c>
      <c r="F12" s="14" t="s">
        <v>290</v>
      </c>
      <c r="G12" s="52" t="s">
        <v>7</v>
      </c>
    </row>
    <row r="13" spans="1:7" ht="409.6" hidden="1" x14ac:dyDescent="0.3">
      <c r="A13" s="49">
        <v>62</v>
      </c>
      <c r="B13" s="14" t="s">
        <v>301</v>
      </c>
      <c r="C13" s="14" t="s">
        <v>302</v>
      </c>
      <c r="D13" s="14" t="s">
        <v>303</v>
      </c>
      <c r="E13" s="14" t="s">
        <v>304</v>
      </c>
      <c r="F13" s="14" t="s">
        <v>305</v>
      </c>
      <c r="G13" s="52" t="s">
        <v>11</v>
      </c>
    </row>
    <row r="14" spans="1:7" ht="312" hidden="1" x14ac:dyDescent="0.3">
      <c r="A14" s="49">
        <v>63</v>
      </c>
      <c r="B14" s="14" t="s">
        <v>306</v>
      </c>
      <c r="C14" s="14" t="s">
        <v>307</v>
      </c>
      <c r="D14" s="14" t="s">
        <v>303</v>
      </c>
      <c r="E14" s="14" t="s">
        <v>308</v>
      </c>
      <c r="F14" s="14" t="s">
        <v>309</v>
      </c>
      <c r="G14" s="52" t="s">
        <v>11</v>
      </c>
    </row>
    <row r="15" spans="1:7" ht="409.6" hidden="1" x14ac:dyDescent="0.3">
      <c r="A15" s="49">
        <v>64</v>
      </c>
      <c r="B15" s="14" t="s">
        <v>310</v>
      </c>
      <c r="C15" s="14" t="s">
        <v>311</v>
      </c>
      <c r="D15" s="14" t="s">
        <v>303</v>
      </c>
      <c r="E15" s="14" t="s">
        <v>312</v>
      </c>
      <c r="F15" s="14" t="s">
        <v>313</v>
      </c>
      <c r="G15" s="52" t="s">
        <v>11</v>
      </c>
    </row>
    <row r="16" spans="1:7" ht="405.6" hidden="1" x14ac:dyDescent="0.3">
      <c r="A16" s="49">
        <v>65</v>
      </c>
      <c r="B16" s="14" t="s">
        <v>314</v>
      </c>
      <c r="C16" s="14" t="s">
        <v>315</v>
      </c>
      <c r="D16" s="14" t="s">
        <v>303</v>
      </c>
      <c r="E16" s="14" t="s">
        <v>316</v>
      </c>
      <c r="F16" s="14" t="s">
        <v>317</v>
      </c>
      <c r="G16" s="52" t="s">
        <v>11</v>
      </c>
    </row>
    <row r="17" spans="1:7" ht="409.6" hidden="1" x14ac:dyDescent="0.3">
      <c r="A17" s="49">
        <v>66</v>
      </c>
      <c r="B17" s="14" t="s">
        <v>318</v>
      </c>
      <c r="C17" s="14" t="s">
        <v>319</v>
      </c>
      <c r="D17" s="14" t="s">
        <v>303</v>
      </c>
      <c r="E17" s="14" t="s">
        <v>320</v>
      </c>
      <c r="F17" s="14" t="s">
        <v>321</v>
      </c>
      <c r="G17" s="52" t="s">
        <v>11</v>
      </c>
    </row>
    <row r="18" spans="1:7" ht="358.8" hidden="1" x14ac:dyDescent="0.3">
      <c r="A18" s="49">
        <v>68</v>
      </c>
      <c r="B18" s="14" t="s">
        <v>322</v>
      </c>
      <c r="C18" s="14" t="s">
        <v>323</v>
      </c>
      <c r="D18" s="14" t="s">
        <v>324</v>
      </c>
      <c r="E18" s="14" t="s">
        <v>325</v>
      </c>
      <c r="F18" s="14" t="s">
        <v>326</v>
      </c>
      <c r="G18" s="52" t="s">
        <v>356</v>
      </c>
    </row>
    <row r="19" spans="1:7" ht="409.6" hidden="1" x14ac:dyDescent="0.3">
      <c r="A19" s="49">
        <v>70</v>
      </c>
      <c r="B19" s="14" t="s">
        <v>327</v>
      </c>
      <c r="C19" s="14" t="s">
        <v>328</v>
      </c>
      <c r="D19" s="14" t="s">
        <v>329</v>
      </c>
      <c r="E19" s="14" t="s">
        <v>330</v>
      </c>
      <c r="F19" s="14" t="s">
        <v>331</v>
      </c>
      <c r="G19" s="52" t="s">
        <v>357</v>
      </c>
    </row>
    <row r="20" spans="1:7" ht="93.6" hidden="1" x14ac:dyDescent="0.3">
      <c r="A20" s="49">
        <v>72</v>
      </c>
      <c r="B20" s="14" t="s">
        <v>332</v>
      </c>
      <c r="C20" s="14" t="s">
        <v>333</v>
      </c>
      <c r="D20" s="14" t="s">
        <v>334</v>
      </c>
      <c r="E20" s="14" t="s">
        <v>335</v>
      </c>
      <c r="F20" s="14" t="s">
        <v>336</v>
      </c>
      <c r="G20" s="52" t="s">
        <v>358</v>
      </c>
    </row>
    <row r="21" spans="1:7" ht="93.6" hidden="1" x14ac:dyDescent="0.3">
      <c r="A21" s="49">
        <v>73</v>
      </c>
      <c r="B21" s="14" t="s">
        <v>337</v>
      </c>
      <c r="C21" s="14" t="s">
        <v>338</v>
      </c>
      <c r="D21" s="14" t="s">
        <v>334</v>
      </c>
      <c r="E21" s="14" t="s">
        <v>339</v>
      </c>
      <c r="F21" s="14" t="s">
        <v>336</v>
      </c>
      <c r="G21" s="52" t="s">
        <v>358</v>
      </c>
    </row>
    <row r="22" spans="1:7" ht="358.8" hidden="1" x14ac:dyDescent="0.3">
      <c r="A22" s="49">
        <v>75</v>
      </c>
      <c r="B22" s="14" t="s">
        <v>340</v>
      </c>
      <c r="C22" s="14" t="s">
        <v>362</v>
      </c>
      <c r="D22" s="14" t="s">
        <v>363</v>
      </c>
      <c r="E22" s="14" t="s">
        <v>364</v>
      </c>
      <c r="F22" s="14" t="s">
        <v>365</v>
      </c>
      <c r="G22" s="52" t="s">
        <v>359</v>
      </c>
    </row>
    <row r="23" spans="1:7" ht="409.6" hidden="1" x14ac:dyDescent="0.3">
      <c r="A23" s="49">
        <v>76</v>
      </c>
      <c r="B23" s="14" t="s">
        <v>341</v>
      </c>
      <c r="C23" s="14" t="s">
        <v>366</v>
      </c>
      <c r="D23" s="14" t="s">
        <v>367</v>
      </c>
      <c r="E23" s="14" t="s">
        <v>368</v>
      </c>
      <c r="F23" s="14" t="s">
        <v>369</v>
      </c>
      <c r="G23" s="52" t="s">
        <v>359</v>
      </c>
    </row>
    <row r="24" spans="1:7" ht="409.6" hidden="1" x14ac:dyDescent="0.3">
      <c r="A24" s="49">
        <v>77</v>
      </c>
      <c r="B24" s="14" t="s">
        <v>342</v>
      </c>
      <c r="C24" s="14" t="s">
        <v>370</v>
      </c>
      <c r="D24" s="14" t="s">
        <v>371</v>
      </c>
      <c r="E24" s="14" t="s">
        <v>343</v>
      </c>
      <c r="F24" s="14" t="s">
        <v>372</v>
      </c>
      <c r="G24" s="52" t="s">
        <v>359</v>
      </c>
    </row>
    <row r="25" spans="1:7" ht="343.2" hidden="1" x14ac:dyDescent="0.3">
      <c r="A25" s="49">
        <v>78</v>
      </c>
      <c r="B25" s="14" t="s">
        <v>344</v>
      </c>
      <c r="C25" s="14" t="s">
        <v>373</v>
      </c>
      <c r="D25" s="14" t="s">
        <v>374</v>
      </c>
      <c r="E25" s="14" t="s">
        <v>375</v>
      </c>
      <c r="F25" s="14" t="s">
        <v>345</v>
      </c>
      <c r="G25" s="52" t="s">
        <v>359</v>
      </c>
    </row>
    <row r="26" spans="1:7" ht="327.60000000000002" hidden="1" x14ac:dyDescent="0.3">
      <c r="A26" s="49">
        <v>81</v>
      </c>
      <c r="B26" s="14" t="s">
        <v>398</v>
      </c>
      <c r="C26" s="14" t="s">
        <v>376</v>
      </c>
      <c r="D26" s="14" t="s">
        <v>399</v>
      </c>
      <c r="E26" s="14" t="s">
        <v>377</v>
      </c>
      <c r="F26" s="14" t="s">
        <v>378</v>
      </c>
      <c r="G26" s="52" t="s">
        <v>360</v>
      </c>
    </row>
    <row r="27" spans="1:7" ht="156" hidden="1" x14ac:dyDescent="0.3">
      <c r="A27" s="49">
        <v>82</v>
      </c>
      <c r="B27" s="14" t="s">
        <v>346</v>
      </c>
      <c r="C27" s="14" t="s">
        <v>379</v>
      </c>
      <c r="D27" s="14" t="s">
        <v>399</v>
      </c>
      <c r="E27" s="14" t="s">
        <v>380</v>
      </c>
      <c r="F27" s="14" t="s">
        <v>381</v>
      </c>
      <c r="G27" s="52" t="s">
        <v>360</v>
      </c>
    </row>
    <row r="28" spans="1:7" ht="409.6" hidden="1" x14ac:dyDescent="0.3">
      <c r="A28" s="49">
        <v>83</v>
      </c>
      <c r="B28" s="14" t="s">
        <v>347</v>
      </c>
      <c r="C28" s="14" t="s">
        <v>382</v>
      </c>
      <c r="D28" s="14" t="s">
        <v>399</v>
      </c>
      <c r="E28" s="14" t="s">
        <v>383</v>
      </c>
      <c r="F28" s="14" t="s">
        <v>384</v>
      </c>
      <c r="G28" s="52" t="s">
        <v>360</v>
      </c>
    </row>
    <row r="29" spans="1:7" ht="187.2" hidden="1" x14ac:dyDescent="0.3">
      <c r="A29" s="49">
        <v>84</v>
      </c>
      <c r="B29" s="14" t="s">
        <v>348</v>
      </c>
      <c r="C29" s="14" t="s">
        <v>385</v>
      </c>
      <c r="D29" s="14" t="s">
        <v>399</v>
      </c>
      <c r="E29" s="14" t="s">
        <v>386</v>
      </c>
      <c r="F29" s="14" t="s">
        <v>387</v>
      </c>
      <c r="G29" s="52" t="s">
        <v>360</v>
      </c>
    </row>
    <row r="30" spans="1:7" ht="234" hidden="1" x14ac:dyDescent="0.3">
      <c r="A30" s="49">
        <v>86</v>
      </c>
      <c r="B30" s="14" t="s">
        <v>349</v>
      </c>
      <c r="C30" s="14" t="s">
        <v>388</v>
      </c>
      <c r="D30" s="14" t="s">
        <v>350</v>
      </c>
      <c r="E30" s="14" t="s">
        <v>351</v>
      </c>
      <c r="F30" s="14" t="s">
        <v>393</v>
      </c>
      <c r="G30" s="52" t="s">
        <v>361</v>
      </c>
    </row>
    <row r="31" spans="1:7" ht="327.60000000000002" hidden="1" x14ac:dyDescent="0.3">
      <c r="A31" s="49">
        <v>87</v>
      </c>
      <c r="B31" s="14" t="s">
        <v>352</v>
      </c>
      <c r="C31" s="14" t="s">
        <v>394</v>
      </c>
      <c r="D31" s="14" t="s">
        <v>350</v>
      </c>
      <c r="E31" s="14" t="s">
        <v>351</v>
      </c>
      <c r="F31" s="14" t="s">
        <v>393</v>
      </c>
      <c r="G31" s="52" t="s">
        <v>361</v>
      </c>
    </row>
    <row r="32" spans="1:7" ht="202.8" hidden="1" x14ac:dyDescent="0.3">
      <c r="A32" s="49">
        <v>88</v>
      </c>
      <c r="B32" s="14" t="s">
        <v>353</v>
      </c>
      <c r="C32" s="14" t="s">
        <v>392</v>
      </c>
      <c r="D32" s="14" t="s">
        <v>354</v>
      </c>
      <c r="E32" s="14" t="s">
        <v>351</v>
      </c>
      <c r="F32" s="14" t="s">
        <v>393</v>
      </c>
      <c r="G32" s="52" t="s">
        <v>361</v>
      </c>
    </row>
    <row r="33" spans="1:7" ht="409.6" hidden="1" thickBot="1" x14ac:dyDescent="0.35">
      <c r="A33" s="31">
        <v>89</v>
      </c>
      <c r="B33" s="53" t="s">
        <v>355</v>
      </c>
      <c r="C33" s="53" t="s">
        <v>391</v>
      </c>
      <c r="D33" s="53" t="s">
        <v>390</v>
      </c>
      <c r="E33" s="53" t="s">
        <v>351</v>
      </c>
      <c r="F33" s="53" t="s">
        <v>389</v>
      </c>
      <c r="G33" s="54" t="s">
        <v>361</v>
      </c>
    </row>
  </sheetData>
  <autoFilter ref="A1:G33">
    <filterColumn colId="6">
      <filters>
        <filter val="Минпромторг России"/>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2"/>
  <sheetViews>
    <sheetView zoomScale="75" zoomScaleNormal="75" workbookViewId="0">
      <selection activeCell="K7" sqref="K7"/>
    </sheetView>
  </sheetViews>
  <sheetFormatPr defaultColWidth="9.109375" defaultRowHeight="15.6" x14ac:dyDescent="0.3"/>
  <cols>
    <col min="1" max="1" width="9.109375" style="2"/>
    <col min="2" max="2" width="38" style="40" customWidth="1"/>
    <col min="3" max="3" width="32.88671875" style="11" customWidth="1"/>
    <col min="4" max="4" width="25.21875" style="11" customWidth="1"/>
    <col min="5" max="5" width="13.6640625" style="11" customWidth="1"/>
    <col min="6" max="6" width="24.33203125" style="11" customWidth="1"/>
    <col min="7" max="7" width="20.21875" style="63" customWidth="1"/>
    <col min="8" max="16384" width="9.109375" style="2"/>
  </cols>
  <sheetData>
    <row r="1" spans="2:7" ht="16.2" thickBot="1" x14ac:dyDescent="0.35"/>
    <row r="2" spans="2:7" s="5" customFormat="1" ht="31.2" x14ac:dyDescent="0.3">
      <c r="B2" s="83" t="s">
        <v>1</v>
      </c>
      <c r="C2" s="23" t="s">
        <v>294</v>
      </c>
      <c r="D2" s="23" t="s">
        <v>295</v>
      </c>
      <c r="E2" s="23" t="s">
        <v>298</v>
      </c>
      <c r="F2" s="70" t="s">
        <v>300</v>
      </c>
      <c r="G2" s="73" t="s">
        <v>407</v>
      </c>
    </row>
    <row r="3" spans="2:7" s="5" customFormat="1" x14ac:dyDescent="0.3">
      <c r="B3" s="66" t="s">
        <v>3</v>
      </c>
      <c r="C3" s="48" t="s">
        <v>296</v>
      </c>
      <c r="D3" s="48">
        <v>4</v>
      </c>
      <c r="E3" s="48"/>
      <c r="F3" s="71"/>
      <c r="G3" s="74">
        <v>4</v>
      </c>
    </row>
    <row r="4" spans="2:7" s="5" customFormat="1" x14ac:dyDescent="0.3">
      <c r="B4" s="66" t="s">
        <v>5</v>
      </c>
      <c r="C4" s="48" t="s">
        <v>297</v>
      </c>
      <c r="D4" s="48">
        <v>8</v>
      </c>
      <c r="E4" s="48"/>
      <c r="F4" s="71"/>
      <c r="G4" s="74">
        <v>4</v>
      </c>
    </row>
    <row r="5" spans="2:7" s="5" customFormat="1" ht="46.8" x14ac:dyDescent="0.3">
      <c r="B5" s="66" t="s">
        <v>395</v>
      </c>
      <c r="C5" s="48"/>
      <c r="D5" s="48"/>
      <c r="E5" s="48"/>
      <c r="F5" s="71">
        <v>7</v>
      </c>
      <c r="G5" s="74">
        <v>1</v>
      </c>
    </row>
    <row r="6" spans="2:7" s="5" customFormat="1" ht="78" x14ac:dyDescent="0.3">
      <c r="B6" s="67" t="s">
        <v>7</v>
      </c>
      <c r="C6" s="48" t="s">
        <v>408</v>
      </c>
      <c r="D6" s="48" t="s">
        <v>465</v>
      </c>
      <c r="E6" s="48">
        <v>53</v>
      </c>
      <c r="F6" s="71" t="s">
        <v>409</v>
      </c>
      <c r="G6" s="74">
        <v>49</v>
      </c>
    </row>
    <row r="7" spans="2:7" x14ac:dyDescent="0.3">
      <c r="B7" s="68" t="s">
        <v>27</v>
      </c>
      <c r="C7" s="50">
        <v>78</v>
      </c>
      <c r="D7" s="50"/>
      <c r="E7" s="50"/>
      <c r="F7" s="72"/>
      <c r="G7" s="75">
        <v>1</v>
      </c>
    </row>
    <row r="8" spans="2:7" x14ac:dyDescent="0.3">
      <c r="B8" s="68" t="s">
        <v>55</v>
      </c>
      <c r="C8" s="50">
        <v>80</v>
      </c>
      <c r="D8" s="50"/>
      <c r="E8" s="50">
        <v>79</v>
      </c>
      <c r="F8" s="72"/>
      <c r="G8" s="75">
        <v>2</v>
      </c>
    </row>
    <row r="9" spans="2:7" s="5" customFormat="1" x14ac:dyDescent="0.3">
      <c r="B9" s="67" t="s">
        <v>77</v>
      </c>
      <c r="C9" s="48">
        <v>81</v>
      </c>
      <c r="D9" s="48"/>
      <c r="E9" s="48"/>
      <c r="F9" s="71"/>
      <c r="G9" s="74">
        <v>1</v>
      </c>
    </row>
    <row r="10" spans="2:7" s="5" customFormat="1" x14ac:dyDescent="0.3">
      <c r="B10" s="68" t="s">
        <v>38</v>
      </c>
      <c r="C10" s="48">
        <v>83</v>
      </c>
      <c r="D10" s="48"/>
      <c r="E10" s="48">
        <v>82</v>
      </c>
      <c r="F10" s="71"/>
      <c r="G10" s="74">
        <v>2</v>
      </c>
    </row>
    <row r="11" spans="2:7" s="5" customFormat="1" x14ac:dyDescent="0.3">
      <c r="B11" s="66" t="s">
        <v>11</v>
      </c>
      <c r="C11" s="48">
        <v>85</v>
      </c>
      <c r="D11" s="48"/>
      <c r="E11" s="48"/>
      <c r="F11" s="71" t="s">
        <v>401</v>
      </c>
      <c r="G11" s="74">
        <v>6</v>
      </c>
    </row>
    <row r="12" spans="2:7" s="5" customFormat="1" x14ac:dyDescent="0.3">
      <c r="B12" s="68" t="s">
        <v>40</v>
      </c>
      <c r="C12" s="48">
        <v>86</v>
      </c>
      <c r="D12" s="48"/>
      <c r="E12" s="48"/>
      <c r="F12" s="71">
        <v>68</v>
      </c>
      <c r="G12" s="74">
        <v>2</v>
      </c>
    </row>
    <row r="13" spans="2:7" x14ac:dyDescent="0.3">
      <c r="B13" s="68" t="s">
        <v>41</v>
      </c>
      <c r="C13" s="50">
        <v>87</v>
      </c>
      <c r="D13" s="50"/>
      <c r="E13" s="50"/>
      <c r="F13" s="72"/>
      <c r="G13" s="75">
        <v>1</v>
      </c>
    </row>
    <row r="14" spans="2:7" x14ac:dyDescent="0.3">
      <c r="B14" s="68" t="s">
        <v>402</v>
      </c>
      <c r="C14" s="50"/>
      <c r="D14" s="50"/>
      <c r="E14" s="50"/>
      <c r="F14" s="72">
        <v>70</v>
      </c>
      <c r="G14" s="75">
        <v>1</v>
      </c>
    </row>
    <row r="15" spans="2:7" ht="31.2" x14ac:dyDescent="0.3">
      <c r="B15" s="68" t="s">
        <v>358</v>
      </c>
      <c r="C15" s="50"/>
      <c r="D15" s="50"/>
      <c r="E15" s="50"/>
      <c r="F15" s="72" t="s">
        <v>403</v>
      </c>
      <c r="G15" s="75">
        <v>2</v>
      </c>
    </row>
    <row r="16" spans="2:7" x14ac:dyDescent="0.3">
      <c r="B16" s="68" t="s">
        <v>13</v>
      </c>
      <c r="C16" s="50">
        <v>88</v>
      </c>
      <c r="D16" s="50"/>
      <c r="E16" s="50"/>
      <c r="F16" s="72" t="s">
        <v>404</v>
      </c>
      <c r="G16" s="75">
        <v>5</v>
      </c>
    </row>
    <row r="17" spans="2:7" x14ac:dyDescent="0.3">
      <c r="B17" s="68" t="s">
        <v>20</v>
      </c>
      <c r="C17" s="50"/>
      <c r="D17" s="50" t="s">
        <v>299</v>
      </c>
      <c r="E17" s="50"/>
      <c r="F17" s="72"/>
      <c r="G17" s="75">
        <v>2</v>
      </c>
    </row>
    <row r="18" spans="2:7" x14ac:dyDescent="0.3">
      <c r="B18" s="68" t="s">
        <v>14</v>
      </c>
      <c r="C18" s="50"/>
      <c r="D18" s="50"/>
      <c r="E18" s="50">
        <v>91</v>
      </c>
      <c r="F18" s="72"/>
      <c r="G18" s="75">
        <v>1</v>
      </c>
    </row>
    <row r="19" spans="2:7" x14ac:dyDescent="0.3">
      <c r="B19" s="68" t="s">
        <v>9</v>
      </c>
      <c r="C19" s="50">
        <v>92</v>
      </c>
      <c r="D19" s="50">
        <v>93</v>
      </c>
      <c r="E19" s="50"/>
      <c r="F19" s="72" t="s">
        <v>405</v>
      </c>
      <c r="G19" s="75">
        <v>6</v>
      </c>
    </row>
    <row r="20" spans="2:7" ht="31.2" x14ac:dyDescent="0.3">
      <c r="B20" s="69" t="s">
        <v>361</v>
      </c>
      <c r="C20" s="50"/>
      <c r="D20" s="50"/>
      <c r="E20" s="50"/>
      <c r="F20" s="72" t="s">
        <v>406</v>
      </c>
      <c r="G20" s="75">
        <v>3</v>
      </c>
    </row>
    <row r="21" spans="2:7" x14ac:dyDescent="0.3">
      <c r="B21" s="67" t="s">
        <v>29</v>
      </c>
      <c r="C21" s="50"/>
      <c r="D21" s="50"/>
      <c r="E21" s="50">
        <v>94</v>
      </c>
      <c r="F21" s="72"/>
      <c r="G21" s="75">
        <v>1</v>
      </c>
    </row>
    <row r="22" spans="2:7" ht="16.2" thickBot="1" x14ac:dyDescent="0.35">
      <c r="B22" s="76" t="s">
        <v>23</v>
      </c>
      <c r="C22" s="77">
        <v>95</v>
      </c>
      <c r="D22" s="77"/>
      <c r="E22" s="77"/>
      <c r="F22" s="78">
        <v>92</v>
      </c>
      <c r="G22" s="79">
        <v>2</v>
      </c>
    </row>
    <row r="23" spans="2:7" ht="16.2" thickBot="1" x14ac:dyDescent="0.35">
      <c r="B23" s="82" t="s">
        <v>407</v>
      </c>
      <c r="C23" s="46">
        <v>54</v>
      </c>
      <c r="D23" s="46">
        <v>37</v>
      </c>
      <c r="E23" s="46">
        <v>5</v>
      </c>
      <c r="F23" s="80">
        <v>32</v>
      </c>
      <c r="G23" s="81">
        <v>91</v>
      </c>
    </row>
    <row r="37" spans="2:7" s="5" customFormat="1" x14ac:dyDescent="0.3">
      <c r="B37" s="41"/>
      <c r="C37" s="43"/>
      <c r="D37" s="43"/>
      <c r="E37" s="43"/>
      <c r="F37" s="43"/>
      <c r="G37" s="64"/>
    </row>
    <row r="56" spans="2:7" s="5" customFormat="1" x14ac:dyDescent="0.3">
      <c r="B56" s="41"/>
      <c r="C56" s="43"/>
      <c r="D56" s="43"/>
      <c r="E56" s="43"/>
      <c r="F56" s="43"/>
      <c r="G56" s="64"/>
    </row>
    <row r="84" spans="2:7" s="5" customFormat="1" x14ac:dyDescent="0.3">
      <c r="B84" s="41"/>
      <c r="C84" s="43"/>
      <c r="D84" s="43"/>
      <c r="E84" s="43"/>
      <c r="F84" s="43"/>
      <c r="G84" s="64"/>
    </row>
    <row r="85" spans="2:7" s="5" customFormat="1" x14ac:dyDescent="0.3">
      <c r="B85" s="41"/>
      <c r="C85" s="43"/>
      <c r="D85" s="43"/>
      <c r="E85" s="43"/>
      <c r="F85" s="43"/>
      <c r="G85" s="64"/>
    </row>
    <row r="86" spans="2:7" s="5" customFormat="1" x14ac:dyDescent="0.3">
      <c r="B86" s="41"/>
      <c r="C86" s="43"/>
      <c r="D86" s="43"/>
      <c r="E86" s="43"/>
      <c r="F86" s="43"/>
      <c r="G86" s="64"/>
    </row>
    <row r="89" spans="2:7" s="5" customFormat="1" x14ac:dyDescent="0.3">
      <c r="B89" s="41"/>
      <c r="C89" s="43"/>
      <c r="D89" s="43"/>
      <c r="E89" s="43"/>
      <c r="F89" s="43"/>
      <c r="G89" s="64"/>
    </row>
    <row r="93" spans="2:7" s="5" customFormat="1" x14ac:dyDescent="0.3">
      <c r="B93" s="41"/>
      <c r="C93" s="43"/>
      <c r="D93" s="43"/>
      <c r="E93" s="43"/>
      <c r="F93" s="43"/>
      <c r="G93" s="64"/>
    </row>
    <row r="94" spans="2:7" s="5" customFormat="1" x14ac:dyDescent="0.3">
      <c r="B94" s="41"/>
      <c r="C94" s="43"/>
      <c r="D94" s="43"/>
      <c r="E94" s="43"/>
      <c r="F94" s="43"/>
      <c r="G94" s="64"/>
    </row>
    <row r="95" spans="2:7" s="5" customFormat="1" x14ac:dyDescent="0.3">
      <c r="B95" s="41"/>
      <c r="C95" s="43"/>
      <c r="D95" s="43"/>
      <c r="E95" s="43"/>
      <c r="F95" s="43"/>
      <c r="G95" s="64"/>
    </row>
    <row r="96" spans="2:7" s="5" customFormat="1" x14ac:dyDescent="0.3">
      <c r="B96" s="41"/>
      <c r="C96" s="43"/>
      <c r="D96" s="43"/>
      <c r="E96" s="43"/>
      <c r="F96" s="43"/>
      <c r="G96" s="64"/>
    </row>
    <row r="97" spans="2:7" s="5" customFormat="1" x14ac:dyDescent="0.3">
      <c r="B97" s="41"/>
      <c r="C97" s="43"/>
      <c r="D97" s="43"/>
      <c r="E97" s="43"/>
      <c r="F97" s="43"/>
      <c r="G97" s="64"/>
    </row>
    <row r="98" spans="2:7" s="5" customFormat="1" x14ac:dyDescent="0.3">
      <c r="B98" s="41"/>
      <c r="C98" s="43"/>
      <c r="D98" s="43"/>
      <c r="E98" s="43"/>
      <c r="F98" s="43"/>
      <c r="G98" s="64"/>
    </row>
    <row r="99" spans="2:7" s="5" customFormat="1" x14ac:dyDescent="0.3">
      <c r="B99" s="41"/>
      <c r="C99" s="43"/>
      <c r="D99" s="43"/>
      <c r="E99" s="43"/>
      <c r="F99" s="43"/>
      <c r="G99" s="64"/>
    </row>
    <row r="100" spans="2:7" s="5" customFormat="1" x14ac:dyDescent="0.3">
      <c r="B100" s="41"/>
      <c r="C100" s="43"/>
      <c r="D100" s="43"/>
      <c r="E100" s="43"/>
      <c r="F100" s="43"/>
      <c r="G100" s="64"/>
    </row>
    <row r="102" spans="2:7" s="10" customFormat="1" x14ac:dyDescent="0.3">
      <c r="B102" s="42"/>
      <c r="C102" s="44"/>
      <c r="D102" s="44"/>
      <c r="E102" s="44"/>
      <c r="F102" s="44"/>
      <c r="G102" s="6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1"/>
  <sheetViews>
    <sheetView topLeftCell="A37" zoomScale="75" zoomScaleNormal="75" workbookViewId="0">
      <selection activeCell="M68" sqref="M68:O69"/>
    </sheetView>
  </sheetViews>
  <sheetFormatPr defaultColWidth="9.109375" defaultRowHeight="15.6" x14ac:dyDescent="0.3"/>
  <cols>
    <col min="1" max="1" width="9.109375" style="2"/>
    <col min="2" max="2" width="14.6640625" style="11" customWidth="1"/>
    <col min="3" max="3" width="30.33203125" style="11" customWidth="1"/>
    <col min="4" max="4" width="29.77734375" style="11" customWidth="1"/>
    <col min="5" max="16384" width="9.109375" style="2"/>
  </cols>
  <sheetData>
    <row r="1" spans="2:4" ht="16.2" thickBot="1" x14ac:dyDescent="0.35"/>
    <row r="2" spans="2:4" ht="31.2" customHeight="1" thickBot="1" x14ac:dyDescent="0.35">
      <c r="B2" s="45" t="s">
        <v>238</v>
      </c>
      <c r="C2" s="46" t="s">
        <v>239</v>
      </c>
      <c r="D2" s="47" t="s">
        <v>1</v>
      </c>
    </row>
    <row r="3" spans="2:4" s="5" customFormat="1" x14ac:dyDescent="0.3">
      <c r="B3" s="20">
        <v>1</v>
      </c>
      <c r="C3" s="23">
        <v>1</v>
      </c>
      <c r="D3" s="24" t="s">
        <v>3</v>
      </c>
    </row>
    <row r="4" spans="2:4" s="5" customFormat="1" x14ac:dyDescent="0.3">
      <c r="B4" s="38">
        <v>2</v>
      </c>
      <c r="C4" s="36">
        <v>2</v>
      </c>
      <c r="D4" s="37" t="s">
        <v>3</v>
      </c>
    </row>
    <row r="5" spans="2:4" s="5" customFormat="1" x14ac:dyDescent="0.3">
      <c r="B5" s="38">
        <v>3</v>
      </c>
      <c r="C5" s="36">
        <v>3</v>
      </c>
      <c r="D5" s="37" t="s">
        <v>3</v>
      </c>
    </row>
    <row r="6" spans="2:4" s="5" customFormat="1" x14ac:dyDescent="0.3">
      <c r="B6" s="27">
        <v>5</v>
      </c>
      <c r="C6" s="36">
        <v>4</v>
      </c>
      <c r="D6" s="28" t="s">
        <v>5</v>
      </c>
    </row>
    <row r="7" spans="2:4" s="5" customFormat="1" x14ac:dyDescent="0.3">
      <c r="B7" s="27">
        <v>6</v>
      </c>
      <c r="C7" s="36">
        <v>5</v>
      </c>
      <c r="D7" s="28" t="s">
        <v>5</v>
      </c>
    </row>
    <row r="8" spans="2:4" s="5" customFormat="1" x14ac:dyDescent="0.3">
      <c r="B8" s="27">
        <v>7</v>
      </c>
      <c r="C8" s="36">
        <v>6</v>
      </c>
      <c r="D8" s="28" t="s">
        <v>5</v>
      </c>
    </row>
    <row r="9" spans="2:4" x14ac:dyDescent="0.3">
      <c r="B9" s="38">
        <v>13</v>
      </c>
      <c r="C9" s="39">
        <v>8</v>
      </c>
      <c r="D9" s="37" t="s">
        <v>7</v>
      </c>
    </row>
    <row r="10" spans="2:4" x14ac:dyDescent="0.3">
      <c r="B10" s="38">
        <v>14</v>
      </c>
      <c r="C10" s="39">
        <v>9</v>
      </c>
      <c r="D10" s="37" t="s">
        <v>7</v>
      </c>
    </row>
    <row r="11" spans="2:4" x14ac:dyDescent="0.3">
      <c r="B11" s="38">
        <v>15</v>
      </c>
      <c r="C11" s="39">
        <v>14</v>
      </c>
      <c r="D11" s="37" t="s">
        <v>7</v>
      </c>
    </row>
    <row r="12" spans="2:4" x14ac:dyDescent="0.3">
      <c r="B12" s="38">
        <v>16</v>
      </c>
      <c r="C12" s="39">
        <v>10</v>
      </c>
      <c r="D12" s="37" t="s">
        <v>7</v>
      </c>
    </row>
    <row r="13" spans="2:4" x14ac:dyDescent="0.3">
      <c r="B13" s="38">
        <v>19</v>
      </c>
      <c r="C13" s="39">
        <v>11</v>
      </c>
      <c r="D13" s="37" t="s">
        <v>7</v>
      </c>
    </row>
    <row r="14" spans="2:4" x14ac:dyDescent="0.3">
      <c r="B14" s="38">
        <v>27</v>
      </c>
      <c r="C14" s="39">
        <v>19</v>
      </c>
      <c r="D14" s="37" t="s">
        <v>7</v>
      </c>
    </row>
    <row r="15" spans="2:4" x14ac:dyDescent="0.3">
      <c r="B15" s="38">
        <v>28</v>
      </c>
      <c r="C15" s="39">
        <v>20</v>
      </c>
      <c r="D15" s="37" t="s">
        <v>7</v>
      </c>
    </row>
    <row r="16" spans="2:4" s="5" customFormat="1" x14ac:dyDescent="0.3">
      <c r="B16" s="27">
        <v>31</v>
      </c>
      <c r="C16" s="36">
        <v>21</v>
      </c>
      <c r="D16" s="28" t="s">
        <v>7</v>
      </c>
    </row>
    <row r="17" spans="2:4" x14ac:dyDescent="0.3">
      <c r="B17" s="38">
        <v>33</v>
      </c>
      <c r="C17" s="39">
        <v>22</v>
      </c>
      <c r="D17" s="37" t="s">
        <v>7</v>
      </c>
    </row>
    <row r="18" spans="2:4" x14ac:dyDescent="0.3">
      <c r="B18" s="38">
        <v>34</v>
      </c>
      <c r="C18" s="39">
        <v>23</v>
      </c>
      <c r="D18" s="37" t="s">
        <v>7</v>
      </c>
    </row>
    <row r="19" spans="2:4" x14ac:dyDescent="0.3">
      <c r="B19" s="38">
        <v>35</v>
      </c>
      <c r="C19" s="39">
        <v>24</v>
      </c>
      <c r="D19" s="37" t="s">
        <v>7</v>
      </c>
    </row>
    <row r="20" spans="2:4" x14ac:dyDescent="0.3">
      <c r="B20" s="38">
        <v>37</v>
      </c>
      <c r="C20" s="39">
        <v>25</v>
      </c>
      <c r="D20" s="37" t="s">
        <v>7</v>
      </c>
    </row>
    <row r="21" spans="2:4" x14ac:dyDescent="0.3">
      <c r="B21" s="38">
        <v>38</v>
      </c>
      <c r="C21" s="39">
        <v>26</v>
      </c>
      <c r="D21" s="37" t="s">
        <v>7</v>
      </c>
    </row>
    <row r="22" spans="2:4" x14ac:dyDescent="0.3">
      <c r="B22" s="38">
        <v>46</v>
      </c>
      <c r="C22" s="39">
        <v>29</v>
      </c>
      <c r="D22" s="37" t="s">
        <v>7</v>
      </c>
    </row>
    <row r="23" spans="2:4" x14ac:dyDescent="0.3">
      <c r="B23" s="38">
        <v>48</v>
      </c>
      <c r="C23" s="39">
        <v>32</v>
      </c>
      <c r="D23" s="37" t="s">
        <v>7</v>
      </c>
    </row>
    <row r="24" spans="2:4" x14ac:dyDescent="0.3">
      <c r="B24" s="38">
        <v>49</v>
      </c>
      <c r="C24" s="39">
        <v>33</v>
      </c>
      <c r="D24" s="37" t="s">
        <v>7</v>
      </c>
    </row>
    <row r="25" spans="2:4" s="5" customFormat="1" x14ac:dyDescent="0.3">
      <c r="B25" s="27">
        <v>50</v>
      </c>
      <c r="C25" s="36">
        <v>30</v>
      </c>
      <c r="D25" s="28" t="s">
        <v>7</v>
      </c>
    </row>
    <row r="26" spans="2:4" x14ac:dyDescent="0.3">
      <c r="B26" s="38">
        <v>51</v>
      </c>
      <c r="C26" s="39">
        <v>35</v>
      </c>
      <c r="D26" s="37" t="s">
        <v>7</v>
      </c>
    </row>
    <row r="27" spans="2:4" x14ac:dyDescent="0.3">
      <c r="B27" s="38">
        <v>52</v>
      </c>
      <c r="C27" s="39">
        <v>36</v>
      </c>
      <c r="D27" s="37" t="s">
        <v>7</v>
      </c>
    </row>
    <row r="28" spans="2:4" x14ac:dyDescent="0.3">
      <c r="B28" s="38">
        <v>53</v>
      </c>
      <c r="C28" s="39">
        <v>37</v>
      </c>
      <c r="D28" s="37" t="s">
        <v>7</v>
      </c>
    </row>
    <row r="29" spans="2:4" x14ac:dyDescent="0.3">
      <c r="B29" s="38">
        <v>56</v>
      </c>
      <c r="C29" s="39">
        <v>41</v>
      </c>
      <c r="D29" s="37" t="s">
        <v>7</v>
      </c>
    </row>
    <row r="30" spans="2:4" x14ac:dyDescent="0.3">
      <c r="B30" s="38">
        <v>59</v>
      </c>
      <c r="C30" s="39">
        <v>38</v>
      </c>
      <c r="D30" s="37" t="s">
        <v>7</v>
      </c>
    </row>
    <row r="31" spans="2:4" x14ac:dyDescent="0.3">
      <c r="B31" s="38">
        <v>60</v>
      </c>
      <c r="C31" s="39">
        <v>46</v>
      </c>
      <c r="D31" s="37" t="s">
        <v>7</v>
      </c>
    </row>
    <row r="32" spans="2:4" x14ac:dyDescent="0.3">
      <c r="B32" s="38">
        <v>61</v>
      </c>
      <c r="C32" s="39">
        <v>47</v>
      </c>
      <c r="D32" s="37" t="s">
        <v>7</v>
      </c>
    </row>
    <row r="33" spans="2:4" x14ac:dyDescent="0.3">
      <c r="B33" s="38">
        <v>62</v>
      </c>
      <c r="C33" s="39">
        <v>48</v>
      </c>
      <c r="D33" s="37" t="s">
        <v>7</v>
      </c>
    </row>
    <row r="34" spans="2:4" x14ac:dyDescent="0.3">
      <c r="B34" s="38">
        <v>63</v>
      </c>
      <c r="C34" s="39">
        <v>50</v>
      </c>
      <c r="D34" s="37" t="s">
        <v>7</v>
      </c>
    </row>
    <row r="35" spans="2:4" x14ac:dyDescent="0.3">
      <c r="B35" s="38">
        <v>64</v>
      </c>
      <c r="C35" s="39">
        <v>49</v>
      </c>
      <c r="D35" s="37" t="s">
        <v>7</v>
      </c>
    </row>
    <row r="36" spans="2:4" x14ac:dyDescent="0.3">
      <c r="B36" s="38">
        <v>65</v>
      </c>
      <c r="C36" s="39">
        <v>43</v>
      </c>
      <c r="D36" s="37" t="s">
        <v>7</v>
      </c>
    </row>
    <row r="37" spans="2:4" x14ac:dyDescent="0.3">
      <c r="B37" s="38">
        <v>66</v>
      </c>
      <c r="C37" s="39">
        <v>44</v>
      </c>
      <c r="D37" s="37" t="s">
        <v>7</v>
      </c>
    </row>
    <row r="38" spans="2:4" x14ac:dyDescent="0.3">
      <c r="B38" s="38">
        <v>67</v>
      </c>
      <c r="C38" s="39">
        <v>45</v>
      </c>
      <c r="D38" s="37" t="s">
        <v>7</v>
      </c>
    </row>
    <row r="39" spans="2:4" x14ac:dyDescent="0.3">
      <c r="B39" s="27">
        <v>68</v>
      </c>
      <c r="C39" s="36">
        <v>12</v>
      </c>
      <c r="D39" s="28" t="s">
        <v>7</v>
      </c>
    </row>
    <row r="40" spans="2:4" x14ac:dyDescent="0.3">
      <c r="B40" s="27">
        <v>69</v>
      </c>
      <c r="C40" s="36">
        <v>13</v>
      </c>
      <c r="D40" s="28" t="s">
        <v>7</v>
      </c>
    </row>
    <row r="41" spans="2:4" x14ac:dyDescent="0.3">
      <c r="B41" s="309">
        <v>72</v>
      </c>
      <c r="C41" s="312">
        <v>15</v>
      </c>
      <c r="D41" s="308" t="s">
        <v>7</v>
      </c>
    </row>
    <row r="42" spans="2:4" x14ac:dyDescent="0.3">
      <c r="B42" s="309"/>
      <c r="C42" s="312"/>
      <c r="D42" s="308"/>
    </row>
    <row r="43" spans="2:4" x14ac:dyDescent="0.3">
      <c r="B43" s="27">
        <v>74</v>
      </c>
      <c r="C43" s="39">
        <v>38</v>
      </c>
      <c r="D43" s="30" t="s">
        <v>7</v>
      </c>
    </row>
    <row r="44" spans="2:4" x14ac:dyDescent="0.3">
      <c r="B44" s="38">
        <v>75</v>
      </c>
      <c r="C44" s="39">
        <v>40</v>
      </c>
      <c r="D44" s="37" t="s">
        <v>7</v>
      </c>
    </row>
    <row r="45" spans="2:4" x14ac:dyDescent="0.3">
      <c r="B45" s="27">
        <v>76</v>
      </c>
      <c r="C45" s="36">
        <v>39</v>
      </c>
      <c r="D45" s="30" t="s">
        <v>7</v>
      </c>
    </row>
    <row r="46" spans="2:4" s="5" customFormat="1" x14ac:dyDescent="0.3">
      <c r="B46" s="27">
        <v>77</v>
      </c>
      <c r="C46" s="36">
        <v>53</v>
      </c>
      <c r="D46" s="28" t="s">
        <v>18</v>
      </c>
    </row>
    <row r="47" spans="2:4" s="5" customFormat="1" x14ac:dyDescent="0.3">
      <c r="B47" s="27">
        <v>78</v>
      </c>
      <c r="C47" s="36">
        <v>54</v>
      </c>
      <c r="D47" s="28" t="s">
        <v>27</v>
      </c>
    </row>
    <row r="48" spans="2:4" s="5" customFormat="1" x14ac:dyDescent="0.3">
      <c r="B48" s="27">
        <v>79</v>
      </c>
      <c r="C48" s="36">
        <v>55</v>
      </c>
      <c r="D48" s="28" t="s">
        <v>55</v>
      </c>
    </row>
    <row r="49" spans="2:4" x14ac:dyDescent="0.3">
      <c r="B49" s="38">
        <v>80</v>
      </c>
      <c r="C49" s="39">
        <v>56</v>
      </c>
      <c r="D49" s="37" t="s">
        <v>55</v>
      </c>
    </row>
    <row r="50" spans="2:4" x14ac:dyDescent="0.3">
      <c r="B50" s="38">
        <v>81</v>
      </c>
      <c r="C50" s="39">
        <v>57</v>
      </c>
      <c r="D50" s="37" t="s">
        <v>77</v>
      </c>
    </row>
    <row r="51" spans="2:4" s="5" customFormat="1" x14ac:dyDescent="0.3">
      <c r="B51" s="27">
        <v>82</v>
      </c>
      <c r="C51" s="36">
        <v>58</v>
      </c>
      <c r="D51" s="28" t="s">
        <v>38</v>
      </c>
    </row>
    <row r="52" spans="2:4" x14ac:dyDescent="0.3">
      <c r="B52" s="38">
        <v>83</v>
      </c>
      <c r="C52" s="39">
        <v>59</v>
      </c>
      <c r="D52" s="37" t="s">
        <v>38</v>
      </c>
    </row>
    <row r="53" spans="2:4" ht="31.2" x14ac:dyDescent="0.3">
      <c r="B53" s="27">
        <v>84</v>
      </c>
      <c r="C53" s="36">
        <v>60</v>
      </c>
      <c r="D53" s="28" t="s">
        <v>22</v>
      </c>
    </row>
    <row r="54" spans="2:4" x14ac:dyDescent="0.3">
      <c r="B54" s="38">
        <v>85</v>
      </c>
      <c r="C54" s="39">
        <v>61</v>
      </c>
      <c r="D54" s="37" t="s">
        <v>11</v>
      </c>
    </row>
    <row r="55" spans="2:4" s="5" customFormat="1" x14ac:dyDescent="0.3">
      <c r="B55" s="27">
        <v>86</v>
      </c>
      <c r="C55" s="36">
        <v>67</v>
      </c>
      <c r="D55" s="28" t="s">
        <v>40</v>
      </c>
    </row>
    <row r="56" spans="2:4" s="5" customFormat="1" x14ac:dyDescent="0.3">
      <c r="B56" s="27">
        <v>87</v>
      </c>
      <c r="C56" s="36">
        <v>69</v>
      </c>
      <c r="D56" s="28" t="s">
        <v>41</v>
      </c>
    </row>
    <row r="57" spans="2:4" s="5" customFormat="1" x14ac:dyDescent="0.3">
      <c r="B57" s="27">
        <v>88</v>
      </c>
      <c r="C57" s="36">
        <v>74</v>
      </c>
      <c r="D57" s="28" t="s">
        <v>13</v>
      </c>
    </row>
    <row r="58" spans="2:4" s="5" customFormat="1" x14ac:dyDescent="0.3">
      <c r="B58" s="27">
        <v>91</v>
      </c>
      <c r="C58" s="36">
        <v>71</v>
      </c>
      <c r="D58" s="28" t="s">
        <v>14</v>
      </c>
    </row>
    <row r="59" spans="2:4" s="5" customFormat="1" x14ac:dyDescent="0.3">
      <c r="B59" s="27">
        <v>92</v>
      </c>
      <c r="C59" s="36">
        <v>80</v>
      </c>
      <c r="D59" s="28" t="s">
        <v>9</v>
      </c>
    </row>
    <row r="60" spans="2:4" x14ac:dyDescent="0.3">
      <c r="B60" s="38">
        <v>94</v>
      </c>
      <c r="C60" s="39">
        <v>85</v>
      </c>
      <c r="D60" s="37" t="s">
        <v>29</v>
      </c>
    </row>
    <row r="61" spans="2:4" s="10" customFormat="1" ht="16.2" thickBot="1" x14ac:dyDescent="0.35">
      <c r="B61" s="31">
        <v>95</v>
      </c>
      <c r="C61" s="34" t="s">
        <v>231</v>
      </c>
      <c r="D61" s="35" t="s">
        <v>23</v>
      </c>
    </row>
  </sheetData>
  <mergeCells count="3">
    <mergeCell ref="B41:B42"/>
    <mergeCell ref="C41:C42"/>
    <mergeCell ref="D41:D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workbookViewId="0">
      <selection activeCell="B29" sqref="B29"/>
    </sheetView>
  </sheetViews>
  <sheetFormatPr defaultRowHeight="14.4" x14ac:dyDescent="0.3"/>
  <cols>
    <col min="2" max="2" width="186.21875" customWidth="1"/>
  </cols>
  <sheetData>
    <row r="2" spans="2:2" x14ac:dyDescent="0.3">
      <c r="B2" s="181" t="s">
        <v>464</v>
      </c>
    </row>
    <row r="4" spans="2:2" ht="15.6" x14ac:dyDescent="0.3">
      <c r="B4" s="178" t="s">
        <v>449</v>
      </c>
    </row>
    <row r="5" spans="2:2" ht="15.6" x14ac:dyDescent="0.3">
      <c r="B5" s="178" t="s">
        <v>450</v>
      </c>
    </row>
    <row r="6" spans="2:2" ht="15.6" x14ac:dyDescent="0.3">
      <c r="B6" s="178" t="s">
        <v>451</v>
      </c>
    </row>
    <row r="7" spans="2:2" ht="15.6" x14ac:dyDescent="0.3">
      <c r="B7" s="178" t="s">
        <v>452</v>
      </c>
    </row>
    <row r="8" spans="2:2" ht="15.6" x14ac:dyDescent="0.3">
      <c r="B8" s="178" t="s">
        <v>453</v>
      </c>
    </row>
    <row r="9" spans="2:2" ht="15.6" x14ac:dyDescent="0.3">
      <c r="B9" s="178" t="s">
        <v>454</v>
      </c>
    </row>
    <row r="10" spans="2:2" ht="15.6" x14ac:dyDescent="0.3">
      <c r="B10" s="178" t="s">
        <v>455</v>
      </c>
    </row>
    <row r="11" spans="2:2" ht="15.6" x14ac:dyDescent="0.3">
      <c r="B11" s="178" t="s">
        <v>456</v>
      </c>
    </row>
    <row r="12" spans="2:2" ht="15.6" x14ac:dyDescent="0.3">
      <c r="B12" s="178" t="s">
        <v>457</v>
      </c>
    </row>
    <row r="13" spans="2:2" ht="15.6" x14ac:dyDescent="0.3">
      <c r="B13" s="178" t="s">
        <v>458</v>
      </c>
    </row>
    <row r="14" spans="2:2" ht="15.6" x14ac:dyDescent="0.3">
      <c r="B14" s="179" t="s">
        <v>463</v>
      </c>
    </row>
    <row r="15" spans="2:2" ht="15.6" x14ac:dyDescent="0.3">
      <c r="B15" s="178" t="s">
        <v>459</v>
      </c>
    </row>
    <row r="16" spans="2:2" ht="15.6" x14ac:dyDescent="0.3">
      <c r="B16" s="178" t="s">
        <v>460</v>
      </c>
    </row>
    <row r="17" spans="2:2" ht="15.6" x14ac:dyDescent="0.3">
      <c r="B17" s="178" t="s">
        <v>461</v>
      </c>
    </row>
    <row r="18" spans="2:2" ht="15.6" x14ac:dyDescent="0.3">
      <c r="B18" s="179" t="s">
        <v>462</v>
      </c>
    </row>
    <row r="19" spans="2:2" ht="15.6" x14ac:dyDescent="0.3">
      <c r="B19" s="18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6"/>
  <sheetViews>
    <sheetView workbookViewId="0">
      <selection activeCell="N22" sqref="N22"/>
    </sheetView>
  </sheetViews>
  <sheetFormatPr defaultColWidth="9.109375" defaultRowHeight="15.6" x14ac:dyDescent="0.3"/>
  <cols>
    <col min="1" max="1" width="9.109375" style="2"/>
    <col min="2" max="2" width="14.88671875" style="182" customWidth="1"/>
    <col min="3" max="3" width="8.33203125" style="182" customWidth="1"/>
    <col min="4" max="4" width="11.33203125" style="182" customWidth="1"/>
    <col min="5" max="5" width="6.109375" style="182" customWidth="1"/>
    <col min="6" max="6" width="10.33203125" style="182" customWidth="1"/>
    <col min="7" max="7" width="7.5546875" style="183" customWidth="1"/>
    <col min="8" max="8" width="9.109375" style="2"/>
    <col min="9" max="10" width="7.77734375" style="2" customWidth="1"/>
    <col min="11" max="11" width="5.77734375" style="2" customWidth="1"/>
    <col min="12" max="12" width="9.109375" style="2"/>
    <col min="13" max="13" width="7" style="2" customWidth="1"/>
    <col min="14" max="14" width="9.109375" style="2"/>
    <col min="15" max="15" width="15" style="2" customWidth="1"/>
    <col min="16" max="16" width="9.109375" style="2"/>
    <col min="17" max="17" width="5.6640625" style="2" customWidth="1"/>
    <col min="18" max="18" width="4.88671875" style="2" customWidth="1"/>
    <col min="19" max="19" width="6.21875" style="2" customWidth="1"/>
    <col min="20" max="20" width="5.109375" style="2" customWidth="1"/>
    <col min="21" max="21" width="7.33203125" style="2" customWidth="1"/>
    <col min="22" max="16384" width="9.109375" style="2"/>
  </cols>
  <sheetData>
    <row r="2" spans="1:22" s="11" customFormat="1" ht="52.8" x14ac:dyDescent="0.3">
      <c r="B2" s="189"/>
      <c r="C2" s="190" t="s">
        <v>468</v>
      </c>
      <c r="D2" s="191" t="s">
        <v>3</v>
      </c>
      <c r="E2" s="191" t="s">
        <v>5</v>
      </c>
      <c r="F2" s="191" t="s">
        <v>469</v>
      </c>
      <c r="G2" s="191" t="s">
        <v>470</v>
      </c>
      <c r="H2" s="191" t="s">
        <v>55</v>
      </c>
      <c r="I2" s="190" t="s">
        <v>77</v>
      </c>
      <c r="J2" s="191" t="s">
        <v>38</v>
      </c>
      <c r="K2" s="191" t="s">
        <v>11</v>
      </c>
      <c r="L2" s="191" t="s">
        <v>466</v>
      </c>
      <c r="M2" s="191" t="s">
        <v>471</v>
      </c>
      <c r="N2" s="191" t="s">
        <v>402</v>
      </c>
      <c r="O2" s="191" t="s">
        <v>358</v>
      </c>
      <c r="P2" s="191" t="s">
        <v>13</v>
      </c>
      <c r="Q2" s="191" t="s">
        <v>20</v>
      </c>
      <c r="R2" s="191" t="s">
        <v>14</v>
      </c>
      <c r="S2" s="191" t="s">
        <v>9</v>
      </c>
      <c r="T2" s="190" t="s">
        <v>472</v>
      </c>
      <c r="U2" s="190" t="s">
        <v>29</v>
      </c>
      <c r="V2" s="192" t="s">
        <v>23</v>
      </c>
    </row>
    <row r="3" spans="1:22" x14ac:dyDescent="0.25">
      <c r="B3" s="188" t="s">
        <v>294</v>
      </c>
      <c r="C3" s="190">
        <v>38</v>
      </c>
      <c r="D3" s="190">
        <v>3</v>
      </c>
      <c r="E3" s="190">
        <v>3</v>
      </c>
      <c r="F3" s="190"/>
      <c r="G3" s="190">
        <v>1</v>
      </c>
      <c r="H3" s="190">
        <v>1</v>
      </c>
      <c r="I3" s="190">
        <v>1</v>
      </c>
      <c r="J3" s="190">
        <v>1</v>
      </c>
      <c r="K3" s="190">
        <v>1</v>
      </c>
      <c r="L3" s="190">
        <v>1</v>
      </c>
      <c r="M3" s="190">
        <v>1</v>
      </c>
      <c r="N3" s="190"/>
      <c r="O3" s="190"/>
      <c r="P3" s="190">
        <v>1</v>
      </c>
      <c r="Q3" s="190"/>
      <c r="R3" s="190"/>
      <c r="S3" s="190">
        <v>1</v>
      </c>
      <c r="T3" s="190"/>
      <c r="U3" s="190"/>
      <c r="V3" s="190">
        <v>1</v>
      </c>
    </row>
    <row r="4" spans="1:22" x14ac:dyDescent="0.25">
      <c r="B4" s="188" t="s">
        <v>295</v>
      </c>
      <c r="C4" s="190">
        <v>32</v>
      </c>
      <c r="D4" s="190">
        <v>1</v>
      </c>
      <c r="E4" s="190">
        <v>1</v>
      </c>
      <c r="F4" s="190"/>
      <c r="G4" s="190"/>
      <c r="H4" s="190"/>
      <c r="I4" s="190"/>
      <c r="J4" s="190"/>
      <c r="K4" s="190"/>
      <c r="L4" s="190"/>
      <c r="M4" s="190"/>
      <c r="N4" s="190"/>
      <c r="O4" s="190"/>
      <c r="P4" s="190"/>
      <c r="Q4" s="190">
        <v>2</v>
      </c>
      <c r="R4" s="190"/>
      <c r="S4" s="190">
        <v>1</v>
      </c>
      <c r="T4" s="190"/>
      <c r="U4" s="190"/>
      <c r="V4" s="190"/>
    </row>
    <row r="5" spans="1:22" x14ac:dyDescent="0.25">
      <c r="B5" s="188" t="s">
        <v>212</v>
      </c>
      <c r="C5" s="190">
        <v>1</v>
      </c>
      <c r="D5" s="190"/>
      <c r="E5" s="190"/>
      <c r="F5" s="190"/>
      <c r="G5" s="190"/>
      <c r="H5" s="190">
        <v>1</v>
      </c>
      <c r="I5" s="190"/>
      <c r="J5" s="190">
        <v>1</v>
      </c>
      <c r="K5" s="190"/>
      <c r="L5" s="190"/>
      <c r="M5" s="190"/>
      <c r="N5" s="190"/>
      <c r="O5" s="190"/>
      <c r="P5" s="190"/>
      <c r="Q5" s="190"/>
      <c r="R5" s="190">
        <v>1</v>
      </c>
      <c r="S5" s="190"/>
      <c r="T5" s="190"/>
      <c r="U5" s="190">
        <v>1</v>
      </c>
      <c r="V5" s="190"/>
    </row>
    <row r="6" spans="1:22" x14ac:dyDescent="0.25">
      <c r="B6" s="188" t="s">
        <v>467</v>
      </c>
      <c r="C6" s="190">
        <v>10</v>
      </c>
      <c r="D6" s="190"/>
      <c r="E6" s="190"/>
      <c r="F6" s="190">
        <v>1</v>
      </c>
      <c r="G6" s="190"/>
      <c r="H6" s="190"/>
      <c r="I6" s="190"/>
      <c r="J6" s="190"/>
      <c r="K6" s="190">
        <v>5</v>
      </c>
      <c r="L6" s="190">
        <v>1</v>
      </c>
      <c r="M6" s="190"/>
      <c r="N6" s="190">
        <v>1</v>
      </c>
      <c r="O6" s="190">
        <v>2</v>
      </c>
      <c r="P6" s="190">
        <v>4</v>
      </c>
      <c r="Q6" s="190"/>
      <c r="R6" s="190"/>
      <c r="S6" s="190">
        <v>4</v>
      </c>
      <c r="T6" s="190">
        <v>3</v>
      </c>
      <c r="U6" s="190"/>
      <c r="V6" s="190">
        <v>1</v>
      </c>
    </row>
    <row r="10" spans="1:22" s="5" customFormat="1" x14ac:dyDescent="0.3">
      <c r="A10" s="2"/>
      <c r="B10" s="182"/>
      <c r="C10" s="182"/>
      <c r="D10" s="182"/>
      <c r="E10" s="182"/>
      <c r="F10" s="182"/>
      <c r="G10" s="185"/>
    </row>
    <row r="34" spans="1:7" x14ac:dyDescent="0.3">
      <c r="A34" s="5"/>
      <c r="B34" s="184"/>
      <c r="C34" s="184"/>
      <c r="D34" s="184"/>
      <c r="E34" s="184"/>
      <c r="F34" s="184"/>
    </row>
    <row r="35" spans="1:7" x14ac:dyDescent="0.3">
      <c r="A35" s="5"/>
      <c r="B35" s="184"/>
      <c r="C35" s="184"/>
      <c r="D35" s="184"/>
      <c r="E35" s="184"/>
      <c r="F35" s="184"/>
    </row>
    <row r="36" spans="1:7" x14ac:dyDescent="0.3">
      <c r="A36" s="5"/>
      <c r="B36" s="184"/>
      <c r="C36" s="184"/>
      <c r="D36" s="184"/>
      <c r="E36" s="184"/>
      <c r="F36" s="184"/>
    </row>
    <row r="38" spans="1:7" s="5" customFormat="1" x14ac:dyDescent="0.3">
      <c r="A38" s="2"/>
      <c r="B38" s="182"/>
      <c r="C38" s="182"/>
      <c r="D38" s="182"/>
      <c r="E38" s="182"/>
      <c r="F38" s="182"/>
      <c r="G38" s="185"/>
    </row>
    <row r="39" spans="1:7" s="5" customFormat="1" x14ac:dyDescent="0.3">
      <c r="B39" s="184"/>
      <c r="C39" s="184"/>
      <c r="D39" s="184"/>
      <c r="E39" s="184"/>
      <c r="F39" s="184"/>
      <c r="G39" s="185"/>
    </row>
    <row r="40" spans="1:7" s="5" customFormat="1" x14ac:dyDescent="0.3">
      <c r="A40" s="2"/>
      <c r="B40" s="182"/>
      <c r="C40" s="182"/>
      <c r="D40" s="182"/>
      <c r="E40" s="182"/>
      <c r="F40" s="182"/>
      <c r="G40" s="185"/>
    </row>
    <row r="43" spans="1:7" s="5" customFormat="1" x14ac:dyDescent="0.3">
      <c r="B43" s="184"/>
      <c r="C43" s="184"/>
      <c r="D43" s="184"/>
      <c r="E43" s="184"/>
      <c r="F43" s="184"/>
      <c r="G43" s="185"/>
    </row>
    <row r="44" spans="1:7" x14ac:dyDescent="0.3">
      <c r="A44" s="5"/>
      <c r="B44" s="184"/>
      <c r="C44" s="184"/>
      <c r="D44" s="184"/>
      <c r="E44" s="184"/>
      <c r="F44" s="184"/>
    </row>
    <row r="45" spans="1:7" x14ac:dyDescent="0.3">
      <c r="A45" s="5"/>
      <c r="B45" s="184"/>
      <c r="C45" s="184"/>
      <c r="D45" s="184"/>
      <c r="E45" s="184"/>
      <c r="F45" s="184"/>
    </row>
    <row r="46" spans="1:7" x14ac:dyDescent="0.3">
      <c r="A46" s="5"/>
      <c r="B46" s="184"/>
      <c r="C46" s="184"/>
      <c r="D46" s="184"/>
      <c r="E46" s="184"/>
      <c r="F46" s="184"/>
    </row>
    <row r="47" spans="1:7" s="5" customFormat="1" x14ac:dyDescent="0.3">
      <c r="B47" s="184"/>
      <c r="C47" s="184"/>
      <c r="D47" s="184"/>
      <c r="E47" s="184"/>
      <c r="F47" s="184"/>
      <c r="G47" s="185"/>
    </row>
    <row r="48" spans="1:7" s="5" customFormat="1" x14ac:dyDescent="0.3">
      <c r="B48" s="184"/>
      <c r="C48" s="184"/>
      <c r="D48" s="184"/>
      <c r="E48" s="184"/>
      <c r="F48" s="184"/>
      <c r="G48" s="185"/>
    </row>
    <row r="49" spans="1:7" s="5" customFormat="1" x14ac:dyDescent="0.3">
      <c r="B49" s="184"/>
      <c r="C49" s="184"/>
      <c r="D49" s="184"/>
      <c r="E49" s="184"/>
      <c r="F49" s="184"/>
      <c r="G49" s="185"/>
    </row>
    <row r="50" spans="1:7" s="5" customFormat="1" x14ac:dyDescent="0.3">
      <c r="B50" s="184"/>
      <c r="C50" s="184"/>
      <c r="D50" s="184"/>
      <c r="E50" s="184"/>
      <c r="F50" s="184"/>
      <c r="G50" s="185"/>
    </row>
    <row r="51" spans="1:7" s="5" customFormat="1" x14ac:dyDescent="0.3">
      <c r="A51" s="2"/>
      <c r="B51" s="182"/>
      <c r="C51" s="182"/>
      <c r="D51" s="182"/>
      <c r="E51" s="182"/>
      <c r="F51" s="182"/>
      <c r="G51" s="185"/>
    </row>
    <row r="52" spans="1:7" s="5" customFormat="1" x14ac:dyDescent="0.3">
      <c r="A52" s="10"/>
      <c r="B52" s="186"/>
      <c r="C52" s="186"/>
      <c r="D52" s="186"/>
      <c r="E52" s="186"/>
      <c r="F52" s="186"/>
      <c r="G52" s="185"/>
    </row>
    <row r="53" spans="1:7" s="5" customFormat="1" x14ac:dyDescent="0.3">
      <c r="A53" s="2"/>
      <c r="B53" s="182"/>
      <c r="C53" s="182"/>
      <c r="D53" s="182"/>
      <c r="E53" s="182"/>
      <c r="F53" s="182"/>
      <c r="G53" s="185"/>
    </row>
    <row r="54" spans="1:7" s="5" customFormat="1" x14ac:dyDescent="0.3">
      <c r="A54" s="2"/>
      <c r="B54" s="182"/>
      <c r="C54" s="182"/>
      <c r="D54" s="182"/>
      <c r="E54" s="182"/>
      <c r="F54" s="182"/>
      <c r="G54" s="185"/>
    </row>
    <row r="56" spans="1:7" s="10" customFormat="1" x14ac:dyDescent="0.3">
      <c r="A56" s="2"/>
      <c r="B56" s="182"/>
      <c r="C56" s="182"/>
      <c r="D56" s="182"/>
      <c r="E56" s="182"/>
      <c r="F56" s="182"/>
      <c r="G56" s="18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Акт. перечень</vt:lpstr>
      <vt:lpstr>Деньги</vt:lpstr>
      <vt:lpstr>По направлениям</vt:lpstr>
      <vt:lpstr>Сравнение с первым Перечнем</vt:lpstr>
      <vt:lpstr>Новые меры</vt:lpstr>
      <vt:lpstr>Анализ</vt:lpstr>
      <vt:lpstr>Сопоставление нумераций</vt:lpstr>
      <vt:lpstr>По отраслям пром.</vt:lpstr>
      <vt:lpstr>График</vt:lpstr>
      <vt:lpstr>'Новые меры'!Par0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Алексеев Сергей Олегович</cp:lastModifiedBy>
  <cp:lastPrinted>2018-04-26T10:19:37Z</cp:lastPrinted>
  <dcterms:created xsi:type="dcterms:W3CDTF">2016-06-02T13:52:16Z</dcterms:created>
  <dcterms:modified xsi:type="dcterms:W3CDTF">2018-05-23T01:01:57Z</dcterms:modified>
</cp:coreProperties>
</file>