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075" windowHeight="7965" activeTab="1"/>
  </bookViews>
  <sheets>
    <sheet name="таблица 5" sheetId="1" r:id="rId1"/>
    <sheet name="таблица 6" sheetId="2" r:id="rId2"/>
    <sheet name="таблица 7" sheetId="4" r:id="rId3"/>
  </sheets>
  <calcPr calcId="124519"/>
</workbook>
</file>

<file path=xl/calcChain.xml><?xml version="1.0" encoding="utf-8"?>
<calcChain xmlns="http://schemas.openxmlformats.org/spreadsheetml/2006/main">
  <c r="F9" i="2"/>
  <c r="H6"/>
  <c r="C13" i="4" l="1"/>
  <c r="C12"/>
  <c r="C15" s="1"/>
  <c r="C16"/>
  <c r="C14" l="1"/>
  <c r="C17" s="1"/>
  <c r="G9" i="2" l="1"/>
  <c r="H8"/>
</calcChain>
</file>

<file path=xl/sharedStrings.xml><?xml version="1.0" encoding="utf-8"?>
<sst xmlns="http://schemas.openxmlformats.org/spreadsheetml/2006/main" count="63" uniqueCount="54">
  <si>
    <t>№ п/п</t>
  </si>
  <si>
    <t>Единица измерения</t>
  </si>
  <si>
    <t>план</t>
  </si>
  <si>
    <t>факт на отчетную дату</t>
  </si>
  <si>
    <t>Обоснование отклонения значения показателя (индикатора) при наличие)</t>
  </si>
  <si>
    <t>Отчет</t>
  </si>
  <si>
    <t>п/п</t>
  </si>
  <si>
    <t>Наименование мероприятий запланированного в отчетном году</t>
  </si>
  <si>
    <t>Плановый срок выполнения</t>
  </si>
  <si>
    <t>Фактический срок исполнения</t>
  </si>
  <si>
    <t>Причины несвоевременного выполнения</t>
  </si>
  <si>
    <t>факт</t>
  </si>
  <si>
    <t>Причины отклонения объема финансирования</t>
  </si>
  <si>
    <t>Объем финансирования за счет средств бюджета, тыс. руб.</t>
  </si>
  <si>
    <t>Отклонение планового объема финансирования от фактического, %</t>
  </si>
  <si>
    <t>Оценка</t>
  </si>
  <si>
    <t xml:space="preserve">Наименование показателя </t>
  </si>
  <si>
    <t>Наименование показателя (индикатора)</t>
  </si>
  <si>
    <t>ед.</t>
  </si>
  <si>
    <t>Значение показателей (инкаторов) муниципальной программы за отчетный год</t>
  </si>
  <si>
    <t>Значение показателя</t>
  </si>
  <si>
    <t>Общее количество индикаторов результативности, запланированных к достижению в отчетном году (И план)</t>
  </si>
  <si>
    <t>Количество индикаторов результативности, фактически достигнутых в отчетном году (И факт)</t>
  </si>
  <si>
    <t>Общее количество мероприятий, запланированных в отчетном году (М план)</t>
  </si>
  <si>
    <t>Количество мероприятий, запланированных в отчетном году, выполненных в установленные сроки (М факт)</t>
  </si>
  <si>
    <t>тыс.рублей</t>
  </si>
  <si>
    <t>Плановая сумма бюджетных ассигнований на реализацию Программы  на отчетный год (З план)</t>
  </si>
  <si>
    <t>Кассовые расходы на реализацию Программы (подпрограммы) на отчетный год (З факт)</t>
  </si>
  <si>
    <t>тыс. рублей</t>
  </si>
  <si>
    <t>%</t>
  </si>
  <si>
    <t xml:space="preserve">Оценка бюджетной эффективности муниципальной программы: </t>
  </si>
  <si>
    <t xml:space="preserve">          (З фак / З план) </t>
  </si>
  <si>
    <t>Итоговая оценка эффективности муниципальной программы: И = 0,6 * Эи + 0,1 * Эв + 0,3 Эб</t>
  </si>
  <si>
    <t>тыс. кв.м</t>
  </si>
  <si>
    <t>Количество перевезенных пассажиров на автобусных маршрутах</t>
  </si>
  <si>
    <t>тыс.чел.</t>
  </si>
  <si>
    <t>Сведения о достижении значений показателей (индикаторов) муниципальной программы</t>
  </si>
  <si>
    <t>Подпрограмма 1. "Дорожное хозяйство в Соль-Илецком городском округе"</t>
  </si>
  <si>
    <t>Подпрограмма 2. «Обеспечение доступности услуг общественного пассажирского автомобильного транспорта»</t>
  </si>
  <si>
    <t>Итого</t>
  </si>
  <si>
    <t>Муниципальная программа "Развитие транспортной системы Соль-Илецкого городского округа на 2016-2020 годы"</t>
  </si>
  <si>
    <t xml:space="preserve">Протяженность сети автомобильных дорог общего пользования местного значения </t>
  </si>
  <si>
    <t>Количество перевезенных пассажиров на автомобильном транспорте по регулируемым тарифам</t>
  </si>
  <si>
    <t>Площадь твердого покрытия автомобильных дорог общего пользования местного значения после капитального ремонта и ремонта</t>
  </si>
  <si>
    <t>км</t>
  </si>
  <si>
    <t>эффективности реализации муниципальной программы за 2016 год</t>
  </si>
  <si>
    <t xml:space="preserve">Оценка эффективности муниципальной программы : Эи = И факт / И план * 100 </t>
  </si>
  <si>
    <t xml:space="preserve">Оценка своевременности выполнения мероприятий муниципальной программы :                                                                   Э в = М факт/ М план * 100 </t>
  </si>
  <si>
    <r>
      <t xml:space="preserve">Эб = </t>
    </r>
    <r>
      <rPr>
        <u/>
        <sz val="12"/>
        <color theme="1"/>
        <rFont val="Times New Roman"/>
        <family val="1"/>
        <charset val="204"/>
      </rPr>
      <t xml:space="preserve">(И факт / И план) * 100 </t>
    </r>
  </si>
  <si>
    <t>Подпрограмма № 2</t>
  </si>
  <si>
    <t>Основное мероприятие: 2. Капитальный ремонт, ремонт и содержание автомобильных дорог общего пользования местного значения</t>
  </si>
  <si>
    <t>Основное мероприятие: 2. Создание условий для предоставления транспортных услуг населению и организация транспортного обслуживания населения в границах городского округа</t>
  </si>
  <si>
    <t>объемов финансирования мероприятий муниципальной проограмммы за 2017 год</t>
  </si>
  <si>
    <t>выполняются согласно плана мероприятий на 1 квартал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</si>
</sst>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8.25"/>
      <color theme="10"/>
      <name val="Calibri"/>
      <family val="2"/>
      <charset val="204"/>
    </font>
    <font>
      <sz val="8.25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/>
    <xf numFmtId="0" fontId="2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7" fillId="0" borderId="1" xfId="1" applyFont="1" applyFill="1" applyBorder="1" applyAlignment="1" applyProtection="1"/>
    <xf numFmtId="0" fontId="5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4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165" fontId="2" fillId="0" borderId="4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165" fontId="1" fillId="0" borderId="0" xfId="0" applyNumberFormat="1" applyFont="1" applyAlignment="1">
      <alignment horizontal="center" vertical="top"/>
    </xf>
    <xf numFmtId="165" fontId="1" fillId="0" borderId="0" xfId="0" applyNumberFormat="1" applyFont="1" applyAlignment="1">
      <alignment horizontal="center" vertical="top" wrapText="1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C8E0D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zoomScale="75" zoomScaleNormal="75" workbookViewId="0">
      <selection activeCell="E9" sqref="E9"/>
    </sheetView>
  </sheetViews>
  <sheetFormatPr defaultRowHeight="15"/>
  <cols>
    <col min="1" max="1" width="6.42578125" customWidth="1"/>
    <col min="2" max="2" width="52.5703125" customWidth="1"/>
    <col min="3" max="3" width="11.85546875" customWidth="1"/>
    <col min="4" max="4" width="11.42578125" customWidth="1"/>
    <col min="5" max="5" width="21.140625" customWidth="1"/>
    <col min="6" max="6" width="37.140625" customWidth="1"/>
  </cols>
  <sheetData>
    <row r="1" spans="1:16" ht="15.75">
      <c r="A1" s="32" t="s">
        <v>36</v>
      </c>
      <c r="B1" s="32"/>
      <c r="C1" s="32"/>
      <c r="D1" s="32"/>
      <c r="E1" s="32"/>
      <c r="F1" s="32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47.25" customHeight="1">
      <c r="A3" s="34" t="s">
        <v>0</v>
      </c>
      <c r="B3" s="34" t="s">
        <v>17</v>
      </c>
      <c r="C3" s="34" t="s">
        <v>1</v>
      </c>
      <c r="D3" s="33" t="s">
        <v>19</v>
      </c>
      <c r="E3" s="33"/>
      <c r="F3" s="34" t="s">
        <v>4</v>
      </c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>
      <c r="A4" s="35"/>
      <c r="B4" s="35"/>
      <c r="C4" s="35"/>
      <c r="D4" s="4" t="s">
        <v>2</v>
      </c>
      <c r="E4" s="4" t="s">
        <v>3</v>
      </c>
      <c r="F4" s="35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6.5" customHeight="1">
      <c r="A5" s="13"/>
      <c r="B5" s="36" t="s">
        <v>40</v>
      </c>
      <c r="C5" s="37"/>
      <c r="D5" s="37"/>
      <c r="E5" s="37"/>
      <c r="F5" s="38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38.25" customHeight="1">
      <c r="A6" s="5">
        <v>1</v>
      </c>
      <c r="B6" s="6" t="s">
        <v>41</v>
      </c>
      <c r="C6" s="5" t="s">
        <v>44</v>
      </c>
      <c r="D6" s="5">
        <v>366.5</v>
      </c>
      <c r="E6" s="5"/>
      <c r="F6" s="6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48.75" customHeight="1">
      <c r="A7" s="5">
        <v>2</v>
      </c>
      <c r="B7" s="22" t="s">
        <v>42</v>
      </c>
      <c r="C7" s="5" t="s">
        <v>35</v>
      </c>
      <c r="D7" s="5">
        <v>128.96799999999999</v>
      </c>
      <c r="E7" s="5"/>
      <c r="F7" s="6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.75">
      <c r="A8" s="6"/>
      <c r="B8" s="30" t="s">
        <v>37</v>
      </c>
      <c r="C8" s="30"/>
      <c r="D8" s="30"/>
      <c r="E8" s="30"/>
      <c r="F8" s="30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47.25">
      <c r="A9" s="5">
        <v>3</v>
      </c>
      <c r="B9" s="22" t="s">
        <v>43</v>
      </c>
      <c r="C9" s="5" t="s">
        <v>33</v>
      </c>
      <c r="D9" s="5">
        <v>27.81</v>
      </c>
      <c r="E9" s="5"/>
      <c r="F9" s="6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.75">
      <c r="A10" s="6"/>
      <c r="B10" s="31" t="s">
        <v>38</v>
      </c>
      <c r="C10" s="31"/>
      <c r="D10" s="31"/>
      <c r="E10" s="31"/>
      <c r="F10" s="31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31.5">
      <c r="A11" s="5">
        <v>4</v>
      </c>
      <c r="B11" s="22" t="s">
        <v>34</v>
      </c>
      <c r="C11" s="5" t="s">
        <v>35</v>
      </c>
      <c r="D11" s="5">
        <v>18.8</v>
      </c>
      <c r="E11" s="5"/>
      <c r="F11" s="6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</sheetData>
  <mergeCells count="9">
    <mergeCell ref="B8:F8"/>
    <mergeCell ref="B10:F10"/>
    <mergeCell ref="A1:F1"/>
    <mergeCell ref="D3:E3"/>
    <mergeCell ref="A3:A4"/>
    <mergeCell ref="B3:B4"/>
    <mergeCell ref="C3:C4"/>
    <mergeCell ref="F3:F4"/>
    <mergeCell ref="B5:F5"/>
  </mergeCells>
  <pageMargins left="0.19685039370078741" right="0.19685039370078741" top="0.98425196850393704" bottom="0.3937007874015748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workbookViewId="0">
      <selection activeCell="A10" sqref="A10"/>
    </sheetView>
  </sheetViews>
  <sheetFormatPr defaultRowHeight="15"/>
  <cols>
    <col min="1" max="1" width="3.7109375" customWidth="1"/>
    <col min="2" max="2" width="43.42578125" customWidth="1"/>
    <col min="3" max="4" width="11.7109375" customWidth="1"/>
    <col min="5" max="5" width="15.7109375" customWidth="1"/>
    <col min="6" max="6" width="12.5703125" customWidth="1"/>
    <col min="7" max="7" width="9.85546875" bestFit="1" customWidth="1"/>
    <col min="8" max="8" width="17.140625" customWidth="1"/>
    <col min="9" max="9" width="20.7109375" customWidth="1"/>
  </cols>
  <sheetData>
    <row r="1" spans="1:15" ht="15.75">
      <c r="A1" s="42" t="s">
        <v>5</v>
      </c>
      <c r="B1" s="42"/>
      <c r="C1" s="42"/>
      <c r="D1" s="42"/>
      <c r="E1" s="42"/>
      <c r="F1" s="42"/>
      <c r="G1" s="42"/>
      <c r="H1" s="42"/>
      <c r="I1" s="42"/>
      <c r="J1" s="1"/>
      <c r="K1" s="1"/>
      <c r="L1" s="1"/>
      <c r="M1" s="1"/>
      <c r="N1" s="1"/>
      <c r="O1" s="1"/>
    </row>
    <row r="2" spans="1:15" ht="15.75">
      <c r="A2" s="42" t="s">
        <v>52</v>
      </c>
      <c r="B2" s="42"/>
      <c r="C2" s="42"/>
      <c r="D2" s="42"/>
      <c r="E2" s="42"/>
      <c r="F2" s="42"/>
      <c r="G2" s="42"/>
      <c r="H2" s="42"/>
      <c r="I2" s="42"/>
      <c r="J2" s="1"/>
      <c r="K2" s="1"/>
      <c r="L2" s="1"/>
      <c r="M2" s="1"/>
      <c r="N2" s="1"/>
      <c r="O2" s="1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56.25" customHeight="1">
      <c r="A4" s="33" t="s">
        <v>6</v>
      </c>
      <c r="B4" s="33" t="s">
        <v>7</v>
      </c>
      <c r="C4" s="33" t="s">
        <v>8</v>
      </c>
      <c r="D4" s="33" t="s">
        <v>9</v>
      </c>
      <c r="E4" s="33" t="s">
        <v>10</v>
      </c>
      <c r="F4" s="33" t="s">
        <v>13</v>
      </c>
      <c r="G4" s="33"/>
      <c r="H4" s="33" t="s">
        <v>14</v>
      </c>
      <c r="I4" s="33" t="s">
        <v>12</v>
      </c>
      <c r="J4" s="2"/>
      <c r="K4" s="2"/>
      <c r="L4" s="2"/>
      <c r="M4" s="2"/>
      <c r="N4" s="2"/>
      <c r="O4" s="2"/>
    </row>
    <row r="5" spans="1:15" s="8" customFormat="1" ht="12.75">
      <c r="A5" s="33"/>
      <c r="B5" s="33"/>
      <c r="C5" s="33"/>
      <c r="D5" s="33"/>
      <c r="E5" s="33"/>
      <c r="F5" s="19" t="s">
        <v>2</v>
      </c>
      <c r="G5" s="19" t="s">
        <v>11</v>
      </c>
      <c r="H5" s="33"/>
      <c r="I5" s="33"/>
      <c r="J5" s="7"/>
      <c r="K5" s="7"/>
      <c r="L5" s="7"/>
      <c r="M5" s="7"/>
      <c r="N5" s="7"/>
      <c r="O5" s="7"/>
    </row>
    <row r="6" spans="1:15" ht="94.5" customHeight="1">
      <c r="A6" s="17">
        <v>1</v>
      </c>
      <c r="B6" s="15" t="s">
        <v>50</v>
      </c>
      <c r="C6" s="16">
        <v>43100</v>
      </c>
      <c r="D6" s="15"/>
      <c r="E6" s="15"/>
      <c r="F6" s="15">
        <v>33568.199999999997</v>
      </c>
      <c r="G6" s="20">
        <v>2786.7</v>
      </c>
      <c r="H6" s="18">
        <f>(F6-G6)/F6*100</f>
        <v>91.698393122061944</v>
      </c>
      <c r="I6" s="21" t="s">
        <v>53</v>
      </c>
      <c r="J6" s="11"/>
      <c r="K6" s="2"/>
      <c r="L6" s="2"/>
      <c r="M6" s="2"/>
      <c r="N6" s="2"/>
      <c r="O6" s="2"/>
    </row>
    <row r="7" spans="1:15" ht="19.5" customHeight="1">
      <c r="A7" s="39" t="s">
        <v>49</v>
      </c>
      <c r="B7" s="40"/>
      <c r="C7" s="40"/>
      <c r="D7" s="40"/>
      <c r="E7" s="40"/>
      <c r="F7" s="40"/>
      <c r="G7" s="40"/>
      <c r="H7" s="40"/>
      <c r="I7" s="41"/>
      <c r="J7" s="2"/>
      <c r="K7" s="2"/>
      <c r="L7" s="2"/>
      <c r="M7" s="2"/>
      <c r="N7" s="2"/>
      <c r="O7" s="2"/>
    </row>
    <row r="8" spans="1:15" ht="114.75" customHeight="1">
      <c r="A8" s="15">
        <v>2</v>
      </c>
      <c r="B8" s="15" t="s">
        <v>51</v>
      </c>
      <c r="C8" s="16">
        <v>43100</v>
      </c>
      <c r="D8" s="15"/>
      <c r="E8" s="15"/>
      <c r="F8" s="17">
        <v>0</v>
      </c>
      <c r="G8" s="17">
        <v>0</v>
      </c>
      <c r="H8" s="18" t="e">
        <f t="shared" ref="H8" si="0">SUM(G8*100/F8)</f>
        <v>#DIV/0!</v>
      </c>
      <c r="I8" s="17"/>
      <c r="J8" s="14"/>
      <c r="K8" s="14"/>
      <c r="L8" s="2"/>
      <c r="M8" s="2"/>
      <c r="N8" s="2"/>
      <c r="O8" s="2"/>
    </row>
    <row r="9" spans="1:15" ht="15.75">
      <c r="A9" s="5">
        <v>3</v>
      </c>
      <c r="B9" s="6" t="s">
        <v>39</v>
      </c>
      <c r="C9" s="6"/>
      <c r="D9" s="6"/>
      <c r="E9" s="6"/>
      <c r="F9" s="5">
        <f>SUM(F6+F8)</f>
        <v>33568.199999999997</v>
      </c>
      <c r="G9" s="29">
        <f>SUM(G6,G8)</f>
        <v>2786.7</v>
      </c>
      <c r="H9" s="6"/>
      <c r="I9" s="6"/>
      <c r="J9" s="2"/>
      <c r="K9" s="2"/>
      <c r="L9" s="2"/>
      <c r="M9" s="2"/>
      <c r="N9" s="2"/>
      <c r="O9" s="2"/>
    </row>
    <row r="10" spans="1:15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2"/>
      <c r="B11" s="2"/>
      <c r="C11" s="2"/>
      <c r="D11" s="2"/>
      <c r="E11" s="2"/>
      <c r="F11" s="2"/>
      <c r="G11" s="12"/>
      <c r="H11" s="2"/>
      <c r="I11" s="2"/>
      <c r="J11" s="2"/>
      <c r="K11" s="2"/>
      <c r="L11" s="2"/>
      <c r="M11" s="2"/>
      <c r="N11" s="2"/>
      <c r="O11" s="2"/>
    </row>
    <row r="12" spans="1:15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mergeCells count="11">
    <mergeCell ref="A7:I7"/>
    <mergeCell ref="H4:H5"/>
    <mergeCell ref="I4:I5"/>
    <mergeCell ref="A1:I1"/>
    <mergeCell ref="A2:I2"/>
    <mergeCell ref="F4:G4"/>
    <mergeCell ref="A4:A5"/>
    <mergeCell ref="B4:B5"/>
    <mergeCell ref="C4:C5"/>
    <mergeCell ref="D4:D5"/>
    <mergeCell ref="E4:E5"/>
  </mergeCells>
  <pageMargins left="0.19685039370078741" right="0.19685039370078741" top="0.98425196850393704" bottom="0.3937007874015748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="75" zoomScaleNormal="75" workbookViewId="0">
      <selection activeCell="C10" sqref="C10"/>
    </sheetView>
  </sheetViews>
  <sheetFormatPr defaultRowHeight="15"/>
  <cols>
    <col min="1" max="1" width="94.5703125" customWidth="1"/>
    <col min="2" max="2" width="14.7109375" customWidth="1"/>
    <col min="3" max="3" width="34" style="28" customWidth="1"/>
  </cols>
  <sheetData>
    <row r="1" spans="1:13" ht="15.75">
      <c r="A1" s="32" t="s">
        <v>15</v>
      </c>
      <c r="B1" s="32"/>
      <c r="C1" s="32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>
      <c r="A2" s="32" t="s">
        <v>45</v>
      </c>
      <c r="B2" s="32"/>
      <c r="C2" s="32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>
      <c r="A3" s="3"/>
      <c r="B3" s="3"/>
      <c r="C3" s="25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47.25" customHeight="1">
      <c r="A4" s="9" t="s">
        <v>16</v>
      </c>
      <c r="B4" s="9" t="s">
        <v>1</v>
      </c>
      <c r="C4" s="23" t="s">
        <v>20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31.5">
      <c r="A5" s="6" t="s">
        <v>21</v>
      </c>
      <c r="B5" s="5" t="s">
        <v>18</v>
      </c>
      <c r="C5" s="24">
        <v>4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31.5">
      <c r="A6" s="6" t="s">
        <v>22</v>
      </c>
      <c r="B6" s="5" t="s">
        <v>18</v>
      </c>
      <c r="C6" s="24">
        <v>3.9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>
      <c r="A7" s="10" t="s">
        <v>23</v>
      </c>
      <c r="B7" s="5" t="s">
        <v>18</v>
      </c>
      <c r="C7" s="24">
        <v>6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31.5">
      <c r="A8" s="6" t="s">
        <v>24</v>
      </c>
      <c r="B8" s="5" t="s">
        <v>18</v>
      </c>
      <c r="C8" s="24">
        <v>1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9.5" customHeight="1">
      <c r="A9" s="6" t="s">
        <v>26</v>
      </c>
      <c r="B9" s="5" t="s">
        <v>25</v>
      </c>
      <c r="C9" s="24">
        <v>40826.83</v>
      </c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24" customHeight="1">
      <c r="A10" s="6" t="s">
        <v>27</v>
      </c>
      <c r="B10" s="6" t="s">
        <v>28</v>
      </c>
      <c r="C10" s="24">
        <v>33765.07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.75">
      <c r="A11" s="2"/>
      <c r="B11" s="2"/>
      <c r="C11" s="26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.75">
      <c r="A12" s="6" t="s">
        <v>46</v>
      </c>
      <c r="B12" s="5" t="s">
        <v>29</v>
      </c>
      <c r="C12" s="24">
        <f>C6/C5*100</f>
        <v>97.5</v>
      </c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31.5">
      <c r="A13" s="6" t="s">
        <v>47</v>
      </c>
      <c r="B13" s="5" t="s">
        <v>29</v>
      </c>
      <c r="C13" s="24">
        <f>C8/C7*100</f>
        <v>16.666666666666664</v>
      </c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.75">
      <c r="A14" s="6" t="s">
        <v>30</v>
      </c>
      <c r="B14" s="5" t="s">
        <v>29</v>
      </c>
      <c r="C14" s="24">
        <f>C15/C16</f>
        <v>117.89153480208986</v>
      </c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.75">
      <c r="A15" s="2" t="s">
        <v>48</v>
      </c>
      <c r="B15" s="2"/>
      <c r="C15" s="26">
        <f>C12</f>
        <v>97.5</v>
      </c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.75">
      <c r="A16" s="2" t="s">
        <v>31</v>
      </c>
      <c r="B16" s="2"/>
      <c r="C16" s="26">
        <f>C10/C9</f>
        <v>0.82703139087702859</v>
      </c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31.5">
      <c r="A17" s="6" t="s">
        <v>32</v>
      </c>
      <c r="B17" s="5" t="s">
        <v>29</v>
      </c>
      <c r="C17" s="24">
        <f>0.6*C12+0.1*C13+0.3*C14</f>
        <v>95.534127107293614</v>
      </c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.75">
      <c r="A18" s="2"/>
      <c r="B18" s="2"/>
      <c r="C18" s="26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.75">
      <c r="A19" s="2"/>
      <c r="B19" s="2"/>
      <c r="C19" s="26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.75">
      <c r="A20" s="2"/>
      <c r="B20" s="2"/>
      <c r="C20" s="26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.75">
      <c r="A21" s="2"/>
      <c r="B21" s="2"/>
      <c r="C21" s="26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75">
      <c r="A22" s="2"/>
      <c r="B22" s="2"/>
      <c r="C22" s="26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.75">
      <c r="A23" s="1"/>
      <c r="B23" s="1"/>
      <c r="C23" s="27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.75">
      <c r="A24" s="1"/>
      <c r="B24" s="1"/>
      <c r="C24" s="27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.75">
      <c r="A25" s="1"/>
      <c r="B25" s="1"/>
      <c r="C25" s="27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.75">
      <c r="A26" s="1"/>
      <c r="B26" s="1"/>
      <c r="C26" s="27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.75">
      <c r="A27" s="1"/>
      <c r="B27" s="1"/>
      <c r="C27" s="27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.75">
      <c r="A28" s="1"/>
      <c r="B28" s="1"/>
      <c r="C28" s="27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.75">
      <c r="A29" s="1"/>
      <c r="B29" s="1"/>
      <c r="C29" s="27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.75">
      <c r="A30" s="1"/>
      <c r="B30" s="1"/>
      <c r="C30" s="27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.75">
      <c r="A31" s="1"/>
      <c r="B31" s="1"/>
      <c r="C31" s="27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.75">
      <c r="A32" s="1"/>
      <c r="B32" s="1"/>
      <c r="C32" s="27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.75">
      <c r="A33" s="1"/>
      <c r="B33" s="1"/>
      <c r="C33" s="27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.75">
      <c r="A34" s="1"/>
      <c r="B34" s="1"/>
      <c r="C34" s="27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.75">
      <c r="A35" s="1"/>
      <c r="B35" s="1"/>
      <c r="C35" s="27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.75">
      <c r="A36" s="1"/>
      <c r="B36" s="1"/>
      <c r="C36" s="27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.75">
      <c r="A37" s="1"/>
      <c r="B37" s="1"/>
      <c r="C37" s="27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.75">
      <c r="A38" s="1"/>
      <c r="B38" s="1"/>
      <c r="C38" s="27"/>
      <c r="D38" s="1"/>
      <c r="E38" s="1"/>
      <c r="F38" s="1"/>
      <c r="G38" s="1"/>
      <c r="H38" s="1"/>
      <c r="I38" s="1"/>
      <c r="J38" s="1"/>
      <c r="K38" s="1"/>
      <c r="L38" s="1"/>
      <c r="M38" s="1"/>
    </row>
  </sheetData>
  <mergeCells count="2">
    <mergeCell ref="A1:C1"/>
    <mergeCell ref="A2:C2"/>
  </mergeCells>
  <pageMargins left="0.19685039370078741" right="0.19685039370078741" top="0.98425196850393704" bottom="0.3937007874015748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5</vt:lpstr>
      <vt:lpstr>таблица 6</vt:lpstr>
      <vt:lpstr>таблица 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Назарова</dc:creator>
  <cp:lastModifiedBy>Сиднев</cp:lastModifiedBy>
  <cp:lastPrinted>2017-04-11T07:16:05Z</cp:lastPrinted>
  <dcterms:created xsi:type="dcterms:W3CDTF">2016-03-15T09:24:16Z</dcterms:created>
  <dcterms:modified xsi:type="dcterms:W3CDTF">2017-04-11T07:16:07Z</dcterms:modified>
</cp:coreProperties>
</file>