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85" windowWidth="14805" windowHeight="7530"/>
  </bookViews>
  <sheets>
    <sheet name="отчет объемов финансировани (2" sheetId="4" r:id="rId1"/>
    <sheet name="индикаторы" sheetId="3" r:id="rId2"/>
  </sheets>
  <definedNames>
    <definedName name="_xlnm.Print_Area" localSheetId="1">индикаторы!$A$1:$F$14</definedName>
    <definedName name="_xlnm.Print_Area" localSheetId="0">'отчет объемов финансировани (2'!$A$1:$J$60</definedName>
  </definedNames>
  <calcPr calcId="124519"/>
</workbook>
</file>

<file path=xl/calcChain.xml><?xml version="1.0" encoding="utf-8"?>
<calcChain xmlns="http://schemas.openxmlformats.org/spreadsheetml/2006/main">
  <c r="G7" i="4"/>
  <c r="H8"/>
  <c r="G8"/>
  <c r="G32"/>
  <c r="H47"/>
  <c r="H38"/>
  <c r="H35"/>
  <c r="G14"/>
  <c r="H24"/>
  <c r="G24"/>
  <c r="H13"/>
  <c r="G13"/>
  <c r="H17"/>
  <c r="G17"/>
  <c r="I24" l="1"/>
  <c r="I13"/>
  <c r="I17"/>
  <c r="G48" l="1"/>
  <c r="G51"/>
  <c r="H12"/>
  <c r="G12"/>
  <c r="H29" l="1"/>
  <c r="G27" l="1"/>
  <c r="H27"/>
  <c r="I27" l="1"/>
  <c r="H57" l="1"/>
  <c r="G57"/>
  <c r="H45"/>
  <c r="G45"/>
  <c r="H42"/>
  <c r="G42"/>
  <c r="H39"/>
  <c r="G39"/>
  <c r="H36"/>
  <c r="G36"/>
  <c r="H33"/>
  <c r="G33"/>
  <c r="H32"/>
  <c r="H31"/>
  <c r="G31"/>
  <c r="H21"/>
  <c r="G21"/>
  <c r="H7"/>
  <c r="H6"/>
  <c r="I42" l="1"/>
  <c r="I36"/>
  <c r="I21"/>
  <c r="H30"/>
  <c r="H5"/>
  <c r="G30"/>
  <c r="I33"/>
  <c r="I39"/>
  <c r="I45"/>
  <c r="G9"/>
  <c r="G6"/>
  <c r="H9" l="1"/>
  <c r="I9" s="1"/>
  <c r="I30"/>
  <c r="G5"/>
  <c r="I5" l="1"/>
</calcChain>
</file>

<file path=xl/sharedStrings.xml><?xml version="1.0" encoding="utf-8"?>
<sst xmlns="http://schemas.openxmlformats.org/spreadsheetml/2006/main" count="123" uniqueCount="67">
  <si>
    <t>ед.</t>
  </si>
  <si>
    <t>№ п/п</t>
  </si>
  <si>
    <t>Наименование мероприятия, запланированного в отчетном году</t>
  </si>
  <si>
    <t>Плановый срок выполнения</t>
  </si>
  <si>
    <t>Фактический срок исполнения</t>
  </si>
  <si>
    <t>Причины не своевременного выполнения</t>
  </si>
  <si>
    <t>Объем финансирования за счет средств бюджета, тыс. руб.</t>
  </si>
  <si>
    <t>Причины отклонения объема финансирования</t>
  </si>
  <si>
    <t>план</t>
  </si>
  <si>
    <t>факт</t>
  </si>
  <si>
    <t>Наименование показателя (индикатора)</t>
  </si>
  <si>
    <t>Единица измерения</t>
  </si>
  <si>
    <t>Значение показателей (индикаторов) муниципальной программы, подпрограммы муниципальной программы за отчетный год</t>
  </si>
  <si>
    <t>Обоснование отклонения значения показателя (индикатора) (при наличии)</t>
  </si>
  <si>
    <t>факт на отчетную дату &lt;*&gt;</t>
  </si>
  <si>
    <t xml:space="preserve">&lt;*&gt; </t>
  </si>
  <si>
    <t>В случае если при представлении ежеквартального отчета невозможно представить фактические значения по отдельным показателям, по ним представляются прогнозные данные</t>
  </si>
  <si>
    <t>Количество дополнительно созданных рабочих мест на объектах туристической инфраструктуры</t>
  </si>
  <si>
    <t>тыс. кв. м</t>
  </si>
  <si>
    <t xml:space="preserve">Количество  дополнительно  созданных койко-мест  в коллективных средствах размещения    </t>
  </si>
  <si>
    <r>
      <rPr>
        <b/>
        <sz val="12"/>
        <color theme="1"/>
        <rFont val="Times New Roman"/>
        <family val="1"/>
        <charset val="204"/>
      </rPr>
      <t xml:space="preserve">Основное мероприятие 1 </t>
    </r>
    <r>
      <rPr>
        <sz val="12"/>
        <color theme="1"/>
        <rFont val="Times New Roman"/>
        <family val="1"/>
        <charset val="204"/>
      </rPr>
      <t>Создание туристско-рекреационного кластера на базе курорта местного значения «Соленые озера»</t>
    </r>
  </si>
  <si>
    <t>1.1</t>
  </si>
  <si>
    <t>1.2</t>
  </si>
  <si>
    <t>1.3</t>
  </si>
  <si>
    <t>1.4</t>
  </si>
  <si>
    <t>1.5</t>
  </si>
  <si>
    <t xml:space="preserve">Всего - в т.ч.:                       </t>
  </si>
  <si>
    <t>федеральный бюджет</t>
  </si>
  <si>
    <t xml:space="preserve"> -областной бюджет  </t>
  </si>
  <si>
    <t>бюджет городского округа</t>
  </si>
  <si>
    <t>шт</t>
  </si>
  <si>
    <t>кол-во посещений (тыс. чел)</t>
  </si>
  <si>
    <t>Ввод в эксплуатацию обеспечивающей инфраструктуры туристско-рекреационного кластера «Соленые озера»</t>
  </si>
  <si>
    <r>
      <rPr>
        <b/>
        <sz val="12"/>
        <color theme="1"/>
        <rFont val="Times New Roman"/>
        <family val="1"/>
        <charset val="204"/>
      </rPr>
      <t>Основное мероприятие: 2</t>
    </r>
    <r>
      <rPr>
        <sz val="12"/>
        <color theme="1"/>
        <rFont val="Times New Roman"/>
        <family val="1"/>
        <charset val="204"/>
      </rPr>
      <t xml:space="preserve"> Строительство и Реконструкция дорог  города Соль-Илецка Оренбургской области</t>
    </r>
  </si>
  <si>
    <r>
      <rPr>
        <b/>
        <sz val="12"/>
        <color rgb="FF000000"/>
        <rFont val="Times New Roman"/>
        <family val="1"/>
        <charset val="204"/>
      </rPr>
      <t>Мероприятие 2.1</t>
    </r>
    <r>
      <rPr>
        <sz val="12"/>
        <color rgb="FF000000"/>
        <rFont val="Times New Roman"/>
        <family val="1"/>
        <charset val="204"/>
      </rPr>
      <t xml:space="preserve">  Реконструкция дороги по ул. Персиянова в г. Соль-Илецк Оренбургской области (проектирование, экспертиза и строительство)</t>
    </r>
  </si>
  <si>
    <r>
      <rPr>
        <b/>
        <sz val="12"/>
        <color rgb="FF000000"/>
        <rFont val="Times New Roman"/>
        <family val="1"/>
        <charset val="204"/>
      </rPr>
      <t xml:space="preserve">Мероприятие 2.2  </t>
    </r>
    <r>
      <rPr>
        <sz val="12"/>
        <color rgb="FF000000"/>
        <rFont val="Times New Roman"/>
        <family val="1"/>
        <charset val="204"/>
      </rPr>
      <t>Реконструкция дорог по ул. Советская в г. Соль-Илецк Оренбургской области (проектирование, экспертиза и строительство)</t>
    </r>
  </si>
  <si>
    <r>
      <rPr>
        <b/>
        <sz val="12"/>
        <color rgb="FF000000"/>
        <rFont val="Times New Roman"/>
        <family val="1"/>
        <charset val="204"/>
      </rPr>
      <t>Мероприятие 2.3</t>
    </r>
    <r>
      <rPr>
        <sz val="12"/>
        <color rgb="FF000000"/>
        <rFont val="Times New Roman"/>
        <family val="1"/>
        <charset val="204"/>
      </rPr>
      <t xml:space="preserve">  Реконструкция дорог по  ул. Комсомольская в г. Соль-Илецк Оренбургской области (проектирование, экспертиза и строительство)</t>
    </r>
  </si>
  <si>
    <r>
      <rPr>
        <b/>
        <sz val="12"/>
        <color rgb="FF000000"/>
        <rFont val="Times New Roman"/>
        <family val="1"/>
        <charset val="204"/>
      </rPr>
      <t xml:space="preserve">Мероприятие 2.4 </t>
    </r>
    <r>
      <rPr>
        <sz val="12"/>
        <color rgb="FF000000"/>
        <rFont val="Times New Roman"/>
        <family val="1"/>
        <charset val="204"/>
      </rPr>
      <t xml:space="preserve"> Реконструкция дорог по ул. Пушкина в г. Соль-Илецк Оренбургской области (проектирование, экспертиза и строительство)</t>
    </r>
  </si>
  <si>
    <r>
      <rPr>
        <b/>
        <sz val="12"/>
        <color rgb="FF000000"/>
        <rFont val="Times New Roman"/>
        <family val="1"/>
        <charset val="204"/>
      </rPr>
      <t>Мероприятие 2.5</t>
    </r>
    <r>
      <rPr>
        <sz val="12"/>
        <color rgb="FF000000"/>
        <rFont val="Times New Roman"/>
        <family val="1"/>
        <charset val="204"/>
      </rPr>
      <t xml:space="preserve"> Реконструкция дорог по  ул. Крюковская в г. Соль-Илецк Оренбургской области (проектирование, экспертиза и строительство)</t>
    </r>
  </si>
  <si>
    <t>2.1.</t>
  </si>
  <si>
    <t>2.2</t>
  </si>
  <si>
    <t>2.3</t>
  </si>
  <si>
    <t>2.4</t>
  </si>
  <si>
    <t>2.5</t>
  </si>
  <si>
    <r>
      <t xml:space="preserve">Мероприятие 1.7 </t>
    </r>
    <r>
      <rPr>
        <sz val="12"/>
        <color theme="1"/>
        <rFont val="Times New Roman"/>
        <family val="1"/>
        <charset val="204"/>
      </rPr>
      <t>Реконструкция главной КНС г. Соль-Илецка Оренбургской области</t>
    </r>
  </si>
  <si>
    <r>
      <rPr>
        <b/>
        <sz val="12"/>
        <color theme="1"/>
        <rFont val="Times New Roman"/>
        <family val="1"/>
        <charset val="204"/>
      </rPr>
      <t xml:space="preserve"> Мероприятие 1.5</t>
    </r>
    <r>
      <rPr>
        <sz val="12"/>
        <color theme="1"/>
        <rFont val="Times New Roman"/>
        <family val="1"/>
        <charset val="204"/>
      </rPr>
      <t xml:space="preserve">  Строительство КВЛ-10кВ и распределительного пункта 10кВ для электроснабжения строящегося рекреационно-оздоровительного комплекса "Соленые озера"</t>
    </r>
  </si>
  <si>
    <r>
      <t xml:space="preserve">Мероприятие 1.9   </t>
    </r>
    <r>
      <rPr>
        <sz val="12"/>
        <color theme="1"/>
        <rFont val="Times New Roman"/>
        <family val="1"/>
        <charset val="204"/>
      </rPr>
      <t>Экспертиза проектно-сметной документации по объектам обеспечивающей инфраструктуры, из них:</t>
    </r>
  </si>
  <si>
    <r>
      <rPr>
        <b/>
        <sz val="12"/>
        <color rgb="FF000000"/>
        <rFont val="Times New Roman"/>
        <family val="1"/>
        <charset val="204"/>
      </rPr>
      <t>Мероприятие 2.9</t>
    </r>
    <r>
      <rPr>
        <sz val="12"/>
        <color rgb="FF000000"/>
        <rFont val="Times New Roman"/>
        <family val="1"/>
        <charset val="204"/>
      </rPr>
      <t xml:space="preserve">   Размещение торгов в рамках реализации основного мероприятия 2</t>
    </r>
  </si>
  <si>
    <t>2.6</t>
  </si>
  <si>
    <t>Отклонение планового объема финансирования от фактического, %</t>
  </si>
  <si>
    <t>туристский поток в округе</t>
  </si>
  <si>
    <t xml:space="preserve">общая площади объектов в коллективных   средствах  размещения  </t>
  </si>
  <si>
    <t>количество туристических маршрутов на территории округа</t>
  </si>
  <si>
    <t xml:space="preserve"> «Развитие туризма  в  Соль-Илецком районе  на 2016-2019 годы»</t>
  </si>
  <si>
    <t xml:space="preserve"> «Развитие туризма в муниципальном образовании Соль-Илецкий городской округ на 2016-2019 годы»</t>
  </si>
  <si>
    <t>«Развитие туризма в муниципальном образовании Соль-Илецкий городской округ на 2016-2019 годы»</t>
  </si>
  <si>
    <r>
      <t xml:space="preserve">Мероприятие 1.8   </t>
    </r>
    <r>
      <rPr>
        <sz val="12"/>
        <color theme="1"/>
        <rFont val="Times New Roman"/>
        <family val="1"/>
        <charset val="204"/>
      </rPr>
      <t xml:space="preserve"> Проведение проектно-изыскательских работ (ПИР) по объектам обеспечивающей инфраструктуры, из них: </t>
    </r>
  </si>
  <si>
    <t xml:space="preserve">Отчет
Объемов финансирования мероприятий муниципальной программы (подпрограммы) за 1кв.  2017 год
</t>
  </si>
  <si>
    <r>
      <t xml:space="preserve">Мероприятие 1.11   </t>
    </r>
    <r>
      <rPr>
        <sz val="12"/>
        <color theme="1"/>
        <rFont val="Times New Roman"/>
        <family val="1"/>
        <charset val="204"/>
      </rPr>
      <t xml:space="preserve">Обеспечение  функций выполнения безопасной эксплуатации электроустановок объектов капитального строительства туристско-рекреационного кластера </t>
    </r>
  </si>
  <si>
    <r>
      <rPr>
        <b/>
        <sz val="12"/>
        <color rgb="FF000000"/>
        <rFont val="Times New Roman"/>
        <family val="1"/>
        <charset val="204"/>
      </rPr>
      <t xml:space="preserve">Мероприятие 2.6 </t>
    </r>
    <r>
      <rPr>
        <sz val="12"/>
        <color rgb="FF000000"/>
        <rFont val="Times New Roman"/>
        <family val="1"/>
        <charset val="204"/>
      </rPr>
      <t>Реконструкция подъездной дороги до рекреационно-оздоровительного комплекса "Соленые озера" в г. Соль-Илецк Оренбургской области</t>
    </r>
  </si>
  <si>
    <r>
      <rPr>
        <b/>
        <sz val="12"/>
        <color rgb="FF000000"/>
        <rFont val="Times New Roman"/>
        <family val="1"/>
        <charset val="204"/>
      </rPr>
      <t xml:space="preserve">Мероприятие 2.7 </t>
    </r>
    <r>
      <rPr>
        <sz val="12"/>
        <color rgb="FF000000"/>
        <rFont val="Times New Roman"/>
        <family val="1"/>
        <charset val="204"/>
      </rPr>
      <t>Реконструкция дороги по ул. Гатчинская, ул. Восточная (от ул. Молодежной до ул. Гатчинская), ул. Молодежная (от автомобильной дороги Оренбург- Акбулак до ул. Восточная) в г. Соль-Илецк Оренбурсгкой области</t>
    </r>
  </si>
  <si>
    <r>
      <rPr>
        <b/>
        <sz val="12"/>
        <color rgb="FF000000"/>
        <rFont val="Times New Roman"/>
        <family val="1"/>
        <charset val="204"/>
      </rPr>
      <t xml:space="preserve">Мероприятие 2.8 </t>
    </r>
    <r>
      <rPr>
        <sz val="12"/>
        <color rgb="FF000000"/>
        <rFont val="Times New Roman"/>
        <family val="1"/>
        <charset val="204"/>
      </rPr>
      <t>Строительство подъездной дороги к территориям: рекреационнооздоровительному комплексу "Соленые озера" и Соль-Илецкому рекреационно-оздоровительному комплексу</t>
    </r>
  </si>
  <si>
    <t>2.7</t>
  </si>
  <si>
    <t>2.8</t>
  </si>
  <si>
    <t>2.9</t>
  </si>
  <si>
    <t xml:space="preserve">Сведения
О достижениях значений показателей
(индикаторов) муниципальной программы за  1 кв. 2017г
</t>
  </si>
  <si>
    <t>Климова Н.Н.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</si>
</sst>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16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0" fillId="0" borderId="0" xfId="0" applyNumberFormat="1"/>
    <xf numFmtId="0" fontId="0" fillId="0" borderId="0" xfId="0" applyBorder="1"/>
    <xf numFmtId="0" fontId="0" fillId="0" borderId="0" xfId="0" applyBorder="1" applyAlignment="1"/>
    <xf numFmtId="49" fontId="1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4" fontId="1" fillId="0" borderId="4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2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workbookViewId="0">
      <selection activeCell="B2" sqref="B2:I2"/>
    </sheetView>
  </sheetViews>
  <sheetFormatPr defaultRowHeight="15"/>
  <cols>
    <col min="1" max="1" width="7.42578125" customWidth="1"/>
    <col min="2" max="2" width="31.42578125" customWidth="1"/>
    <col min="3" max="3" width="11.7109375" style="30" customWidth="1"/>
    <col min="4" max="4" width="12.85546875" customWidth="1"/>
    <col min="5" max="5" width="11.42578125" customWidth="1"/>
    <col min="6" max="6" width="22.140625" style="23" customWidth="1"/>
    <col min="7" max="7" width="12.7109375" customWidth="1"/>
    <col min="8" max="9" width="13" customWidth="1"/>
    <col min="10" max="10" width="30.140625" customWidth="1"/>
  </cols>
  <sheetData>
    <row r="1" spans="1:10" ht="38.25" customHeight="1">
      <c r="A1" s="1"/>
      <c r="B1" s="73" t="s">
        <v>57</v>
      </c>
      <c r="C1" s="74"/>
      <c r="D1" s="74"/>
      <c r="E1" s="74"/>
      <c r="F1" s="74"/>
      <c r="G1" s="74"/>
      <c r="H1" s="74"/>
      <c r="I1" s="74"/>
      <c r="J1" s="1"/>
    </row>
    <row r="2" spans="1:10" ht="21.75" customHeight="1">
      <c r="A2" s="1"/>
      <c r="B2" s="75" t="s">
        <v>55</v>
      </c>
      <c r="C2" s="76"/>
      <c r="D2" s="76"/>
      <c r="E2" s="76"/>
      <c r="F2" s="76"/>
      <c r="G2" s="76"/>
      <c r="H2" s="76"/>
      <c r="I2" s="76"/>
      <c r="J2" s="1"/>
    </row>
    <row r="3" spans="1:10" ht="101.25" customHeight="1">
      <c r="A3" s="66" t="s">
        <v>1</v>
      </c>
      <c r="B3" s="66" t="s">
        <v>2</v>
      </c>
      <c r="C3" s="77" t="s">
        <v>3</v>
      </c>
      <c r="D3" s="66" t="s">
        <v>4</v>
      </c>
      <c r="E3" s="66" t="s">
        <v>5</v>
      </c>
      <c r="F3" s="24"/>
      <c r="G3" s="79" t="s">
        <v>6</v>
      </c>
      <c r="H3" s="80"/>
      <c r="I3" s="66" t="s">
        <v>49</v>
      </c>
      <c r="J3" s="66" t="s">
        <v>7</v>
      </c>
    </row>
    <row r="4" spans="1:10" ht="19.5" customHeight="1">
      <c r="A4" s="69"/>
      <c r="B4" s="35"/>
      <c r="C4" s="78"/>
      <c r="D4" s="35"/>
      <c r="E4" s="35"/>
      <c r="F4" s="25"/>
      <c r="G4" s="2" t="s">
        <v>8</v>
      </c>
      <c r="H4" s="2" t="s">
        <v>9</v>
      </c>
      <c r="I4" s="35"/>
      <c r="J4" s="35"/>
    </row>
    <row r="5" spans="1:10" ht="19.5" customHeight="1">
      <c r="A5" s="67"/>
      <c r="B5" s="70"/>
      <c r="C5" s="39"/>
      <c r="D5" s="42"/>
      <c r="E5" s="42"/>
      <c r="F5" s="26" t="s">
        <v>26</v>
      </c>
      <c r="G5" s="8">
        <f>G6+G7+G8</f>
        <v>93703.599999999991</v>
      </c>
      <c r="H5" s="14">
        <f>H6+H7+H8</f>
        <v>513.30061999999998</v>
      </c>
      <c r="I5" s="59">
        <f>H5/G5*100</f>
        <v>0.54779178174584553</v>
      </c>
      <c r="J5" s="71"/>
    </row>
    <row r="6" spans="1:10" ht="21" customHeight="1">
      <c r="A6" s="68"/>
      <c r="B6" s="34"/>
      <c r="C6" s="40"/>
      <c r="D6" s="43"/>
      <c r="E6" s="43"/>
      <c r="F6" s="27" t="s">
        <v>27</v>
      </c>
      <c r="G6" s="9">
        <f t="shared" ref="G6:H7" si="0">G10</f>
        <v>0</v>
      </c>
      <c r="H6" s="15">
        <f t="shared" si="0"/>
        <v>0</v>
      </c>
      <c r="I6" s="34"/>
      <c r="J6" s="72"/>
    </row>
    <row r="7" spans="1:10" ht="21.75" customHeight="1">
      <c r="A7" s="68"/>
      <c r="B7" s="34"/>
      <c r="C7" s="40"/>
      <c r="D7" s="43"/>
      <c r="E7" s="43"/>
      <c r="F7" s="27" t="s">
        <v>28</v>
      </c>
      <c r="G7" s="9">
        <f>G11+G31</f>
        <v>84030.399999999994</v>
      </c>
      <c r="H7" s="15">
        <f t="shared" si="0"/>
        <v>0</v>
      </c>
      <c r="I7" s="34"/>
      <c r="J7" s="72"/>
    </row>
    <row r="8" spans="1:10" ht="22.5" customHeight="1">
      <c r="A8" s="69"/>
      <c r="B8" s="35"/>
      <c r="C8" s="41"/>
      <c r="D8" s="44"/>
      <c r="E8" s="44"/>
      <c r="F8" s="12" t="s">
        <v>29</v>
      </c>
      <c r="G8" s="9">
        <f>G12+G32</f>
        <v>9673.2000000000007</v>
      </c>
      <c r="H8" s="15">
        <f>H9+H32</f>
        <v>513.30061999999998</v>
      </c>
      <c r="I8" s="35"/>
      <c r="J8" s="72"/>
    </row>
    <row r="9" spans="1:10" ht="18" customHeight="1">
      <c r="A9" s="33">
        <v>1</v>
      </c>
      <c r="B9" s="82" t="s">
        <v>20</v>
      </c>
      <c r="C9" s="39">
        <v>43100</v>
      </c>
      <c r="D9" s="39"/>
      <c r="E9" s="42"/>
      <c r="F9" s="26" t="s">
        <v>26</v>
      </c>
      <c r="G9" s="7">
        <f>G10+G11+G12</f>
        <v>2897.9</v>
      </c>
      <c r="H9" s="16">
        <f>H10+H11+H12</f>
        <v>81.3</v>
      </c>
      <c r="I9" s="59">
        <f>H9/G9*100</f>
        <v>2.8054798302218846</v>
      </c>
      <c r="J9" s="81"/>
    </row>
    <row r="10" spans="1:10" ht="24" customHeight="1">
      <c r="A10" s="34"/>
      <c r="B10" s="64"/>
      <c r="C10" s="40"/>
      <c r="D10" s="43"/>
      <c r="E10" s="43"/>
      <c r="F10" s="27" t="s">
        <v>27</v>
      </c>
      <c r="G10" s="10">
        <v>0</v>
      </c>
      <c r="H10" s="17">
        <v>0</v>
      </c>
      <c r="I10" s="34"/>
      <c r="J10" s="81"/>
    </row>
    <row r="11" spans="1:10" ht="20.25" customHeight="1">
      <c r="A11" s="34"/>
      <c r="B11" s="64"/>
      <c r="C11" s="40"/>
      <c r="D11" s="43"/>
      <c r="E11" s="43"/>
      <c r="F11" s="27" t="s">
        <v>28</v>
      </c>
      <c r="G11" s="10">
        <v>0</v>
      </c>
      <c r="H11" s="17">
        <v>0</v>
      </c>
      <c r="I11" s="34"/>
      <c r="J11" s="81"/>
    </row>
    <row r="12" spans="1:10" ht="21" customHeight="1">
      <c r="A12" s="35"/>
      <c r="B12" s="65"/>
      <c r="C12" s="41"/>
      <c r="D12" s="44"/>
      <c r="E12" s="44"/>
      <c r="F12" s="12" t="s">
        <v>29</v>
      </c>
      <c r="G12" s="10">
        <f>2897.9</f>
        <v>2897.9</v>
      </c>
      <c r="H12" s="17">
        <f>81.3</f>
        <v>81.3</v>
      </c>
      <c r="I12" s="35"/>
      <c r="J12" s="81"/>
    </row>
    <row r="13" spans="1:10" ht="21" customHeight="1">
      <c r="A13" s="33" t="s">
        <v>21</v>
      </c>
      <c r="B13" s="56" t="s">
        <v>45</v>
      </c>
      <c r="C13" s="39">
        <v>43100</v>
      </c>
      <c r="D13" s="42"/>
      <c r="E13" s="42"/>
      <c r="F13" s="26" t="s">
        <v>26</v>
      </c>
      <c r="G13" s="8">
        <f>G14+G15+G16</f>
        <v>866.06600000000003</v>
      </c>
      <c r="H13" s="14">
        <f>H14+H15+H16</f>
        <v>0</v>
      </c>
      <c r="I13" s="59">
        <f>H13/G13*100</f>
        <v>0</v>
      </c>
      <c r="J13" s="98"/>
    </row>
    <row r="14" spans="1:10" ht="21" customHeight="1">
      <c r="A14" s="60"/>
      <c r="B14" s="57"/>
      <c r="C14" s="40"/>
      <c r="D14" s="34"/>
      <c r="E14" s="34"/>
      <c r="F14" s="27" t="s">
        <v>27</v>
      </c>
      <c r="G14" s="9">
        <f>G16+G15</f>
        <v>433.03300000000002</v>
      </c>
      <c r="H14" s="15">
        <v>0</v>
      </c>
      <c r="I14" s="34"/>
      <c r="J14" s="98"/>
    </row>
    <row r="15" spans="1:10" ht="30.75" customHeight="1">
      <c r="A15" s="61"/>
      <c r="B15" s="57"/>
      <c r="C15" s="40"/>
      <c r="D15" s="34"/>
      <c r="E15" s="34"/>
      <c r="F15" s="27" t="s">
        <v>28</v>
      </c>
      <c r="G15" s="9">
        <v>0</v>
      </c>
      <c r="H15" s="15">
        <v>0</v>
      </c>
      <c r="I15" s="34"/>
      <c r="J15" s="98"/>
    </row>
    <row r="16" spans="1:10" ht="42" customHeight="1">
      <c r="A16" s="62"/>
      <c r="B16" s="58"/>
      <c r="C16" s="41"/>
      <c r="D16" s="35"/>
      <c r="E16" s="35"/>
      <c r="F16" s="12" t="s">
        <v>29</v>
      </c>
      <c r="G16" s="9">
        <v>433.03300000000002</v>
      </c>
      <c r="H16" s="15">
        <v>0</v>
      </c>
      <c r="I16" s="35"/>
      <c r="J16" s="98"/>
    </row>
    <row r="17" spans="1:10" ht="21.75" customHeight="1">
      <c r="A17" s="33" t="s">
        <v>22</v>
      </c>
      <c r="B17" s="63" t="s">
        <v>44</v>
      </c>
      <c r="C17" s="39">
        <v>43100</v>
      </c>
      <c r="D17" s="42"/>
      <c r="E17" s="42"/>
      <c r="F17" s="26" t="s">
        <v>26</v>
      </c>
      <c r="G17" s="8">
        <f>G18+G19+G20</f>
        <v>921.38</v>
      </c>
      <c r="H17" s="14">
        <f>H18+H19+H20</f>
        <v>0</v>
      </c>
      <c r="I17" s="59">
        <f>H17/G17*100</f>
        <v>0</v>
      </c>
      <c r="J17" s="102"/>
    </row>
    <row r="18" spans="1:10" ht="32.25" customHeight="1">
      <c r="A18" s="60"/>
      <c r="B18" s="64"/>
      <c r="C18" s="40"/>
      <c r="D18" s="34"/>
      <c r="E18" s="34"/>
      <c r="F18" s="27" t="s">
        <v>27</v>
      </c>
      <c r="G18" s="9">
        <v>0</v>
      </c>
      <c r="H18" s="15">
        <v>0</v>
      </c>
      <c r="I18" s="34"/>
      <c r="J18" s="102"/>
    </row>
    <row r="19" spans="1:10" ht="27" customHeight="1">
      <c r="A19" s="60"/>
      <c r="B19" s="64"/>
      <c r="C19" s="40"/>
      <c r="D19" s="34"/>
      <c r="E19" s="34"/>
      <c r="F19" s="27" t="s">
        <v>28</v>
      </c>
      <c r="G19" s="9">
        <v>0</v>
      </c>
      <c r="H19" s="15">
        <v>0</v>
      </c>
      <c r="I19" s="34"/>
      <c r="J19" s="102"/>
    </row>
    <row r="20" spans="1:10" ht="21" customHeight="1">
      <c r="A20" s="92"/>
      <c r="B20" s="65"/>
      <c r="C20" s="41"/>
      <c r="D20" s="35"/>
      <c r="E20" s="35"/>
      <c r="F20" s="12" t="s">
        <v>29</v>
      </c>
      <c r="G20" s="9">
        <v>921.38</v>
      </c>
      <c r="H20" s="15">
        <v>0</v>
      </c>
      <c r="I20" s="35"/>
      <c r="J20" s="102"/>
    </row>
    <row r="21" spans="1:10" ht="21" customHeight="1">
      <c r="A21" s="33" t="s">
        <v>23</v>
      </c>
      <c r="B21" s="63" t="s">
        <v>56</v>
      </c>
      <c r="C21" s="39">
        <v>43100</v>
      </c>
      <c r="D21" s="42"/>
      <c r="E21" s="42"/>
      <c r="F21" s="26" t="s">
        <v>26</v>
      </c>
      <c r="G21" s="7">
        <f>G22+G23</f>
        <v>155.63</v>
      </c>
      <c r="H21" s="16">
        <f>H22+H23</f>
        <v>66.7</v>
      </c>
      <c r="I21" s="45">
        <f>H21/G21*100</f>
        <v>42.858060785195661</v>
      </c>
      <c r="J21" s="98"/>
    </row>
    <row r="22" spans="1:10" ht="21" customHeight="1">
      <c r="A22" s="34"/>
      <c r="B22" s="64"/>
      <c r="C22" s="40"/>
      <c r="D22" s="43"/>
      <c r="E22" s="43"/>
      <c r="F22" s="27" t="s">
        <v>28</v>
      </c>
      <c r="G22" s="9">
        <v>0</v>
      </c>
      <c r="H22" s="15">
        <v>0</v>
      </c>
      <c r="I22" s="46"/>
      <c r="J22" s="98"/>
    </row>
    <row r="23" spans="1:10" ht="21" customHeight="1">
      <c r="A23" s="35"/>
      <c r="B23" s="65"/>
      <c r="C23" s="41"/>
      <c r="D23" s="44"/>
      <c r="E23" s="44"/>
      <c r="F23" s="12" t="s">
        <v>29</v>
      </c>
      <c r="G23" s="9">
        <v>155.63</v>
      </c>
      <c r="H23" s="15">
        <v>66.7</v>
      </c>
      <c r="I23" s="47"/>
      <c r="J23" s="98"/>
    </row>
    <row r="24" spans="1:10" ht="21" customHeight="1">
      <c r="A24" s="33" t="s">
        <v>24</v>
      </c>
      <c r="B24" s="93" t="s">
        <v>46</v>
      </c>
      <c r="C24" s="39">
        <v>43100</v>
      </c>
      <c r="D24" s="42"/>
      <c r="E24" s="42"/>
      <c r="F24" s="26" t="s">
        <v>26</v>
      </c>
      <c r="G24" s="7">
        <f>G25+G26</f>
        <v>299.95999999999998</v>
      </c>
      <c r="H24" s="16">
        <f>H25+H26</f>
        <v>0</v>
      </c>
      <c r="I24" s="45">
        <f>H24/G24*100</f>
        <v>0</v>
      </c>
      <c r="J24" s="100"/>
    </row>
    <row r="25" spans="1:10" s="20" customFormat="1" ht="21" customHeight="1">
      <c r="A25" s="34"/>
      <c r="B25" s="94"/>
      <c r="C25" s="40"/>
      <c r="D25" s="43"/>
      <c r="E25" s="43"/>
      <c r="F25" s="27" t="s">
        <v>28</v>
      </c>
      <c r="G25" s="9">
        <v>0</v>
      </c>
      <c r="H25" s="15">
        <v>0</v>
      </c>
      <c r="I25" s="46"/>
      <c r="J25" s="101"/>
    </row>
    <row r="26" spans="1:10" s="20" customFormat="1" ht="21" customHeight="1">
      <c r="A26" s="35"/>
      <c r="B26" s="95"/>
      <c r="C26" s="41"/>
      <c r="D26" s="44"/>
      <c r="E26" s="44"/>
      <c r="F26" s="12" t="s">
        <v>29</v>
      </c>
      <c r="G26" s="9">
        <v>299.95999999999998</v>
      </c>
      <c r="H26" s="15">
        <v>0</v>
      </c>
      <c r="I26" s="47"/>
      <c r="J26" s="101"/>
    </row>
    <row r="27" spans="1:10" s="20" customFormat="1" ht="21" customHeight="1">
      <c r="A27" s="33" t="s">
        <v>25</v>
      </c>
      <c r="B27" s="93" t="s">
        <v>58</v>
      </c>
      <c r="C27" s="39">
        <v>43100</v>
      </c>
      <c r="D27" s="42"/>
      <c r="E27" s="42"/>
      <c r="F27" s="26" t="s">
        <v>26</v>
      </c>
      <c r="G27" s="7">
        <f>G28+G29</f>
        <v>87.9</v>
      </c>
      <c r="H27" s="16">
        <f>H28+H29</f>
        <v>14.6</v>
      </c>
      <c r="I27" s="45">
        <f t="shared" ref="I27" si="1">H27/G27*100</f>
        <v>16.609783845278724</v>
      </c>
      <c r="J27" s="83"/>
    </row>
    <row r="28" spans="1:10" ht="21" customHeight="1">
      <c r="A28" s="60"/>
      <c r="B28" s="96"/>
      <c r="C28" s="40"/>
      <c r="D28" s="43"/>
      <c r="E28" s="43"/>
      <c r="F28" s="27" t="s">
        <v>28</v>
      </c>
      <c r="G28" s="9">
        <v>0</v>
      </c>
      <c r="H28" s="15">
        <v>0</v>
      </c>
      <c r="I28" s="87"/>
      <c r="J28" s="83"/>
    </row>
    <row r="29" spans="1:10" ht="21" customHeight="1">
      <c r="A29" s="92"/>
      <c r="B29" s="97"/>
      <c r="C29" s="41"/>
      <c r="D29" s="44"/>
      <c r="E29" s="44"/>
      <c r="F29" s="12" t="s">
        <v>29</v>
      </c>
      <c r="G29" s="9">
        <v>87.9</v>
      </c>
      <c r="H29" s="15">
        <f>14.6</f>
        <v>14.6</v>
      </c>
      <c r="I29" s="88"/>
      <c r="J29" s="83"/>
    </row>
    <row r="30" spans="1:10" ht="21" customHeight="1">
      <c r="A30" s="42">
        <v>2</v>
      </c>
      <c r="B30" s="56" t="s">
        <v>33</v>
      </c>
      <c r="C30" s="39">
        <v>43100</v>
      </c>
      <c r="D30" s="42"/>
      <c r="E30" s="42"/>
      <c r="F30" s="26" t="s">
        <v>26</v>
      </c>
      <c r="G30" s="8">
        <f>G31+G32</f>
        <v>90805.7</v>
      </c>
      <c r="H30" s="14">
        <f>H31+H32</f>
        <v>432.00062000000003</v>
      </c>
      <c r="I30" s="45">
        <f t="shared" ref="I30" si="2">H30/G30*100</f>
        <v>0.47574174308440992</v>
      </c>
      <c r="J30" s="83"/>
    </row>
    <row r="31" spans="1:10" ht="21" customHeight="1">
      <c r="A31" s="43"/>
      <c r="B31" s="57"/>
      <c r="C31" s="40"/>
      <c r="D31" s="43"/>
      <c r="E31" s="43"/>
      <c r="F31" s="26" t="s">
        <v>28</v>
      </c>
      <c r="G31" s="8">
        <f>G34+G37+G40+G43+G46+G58</f>
        <v>84030.399999999994</v>
      </c>
      <c r="H31" s="14">
        <f>H34+H37+H40+H43+H46+H58</f>
        <v>0</v>
      </c>
      <c r="I31" s="46"/>
      <c r="J31" s="83"/>
    </row>
    <row r="32" spans="1:10" ht="21" customHeight="1">
      <c r="A32" s="43"/>
      <c r="B32" s="58"/>
      <c r="C32" s="41"/>
      <c r="D32" s="44"/>
      <c r="E32" s="44"/>
      <c r="F32" s="21" t="s">
        <v>29</v>
      </c>
      <c r="G32" s="8">
        <f>G35+G38+G41+G44+G47+G50+G53</f>
        <v>6775.3000000000011</v>
      </c>
      <c r="H32" s="14">
        <f>H35+H38+H41+H44+H47+H59</f>
        <v>432.00062000000003</v>
      </c>
      <c r="I32" s="47"/>
      <c r="J32" s="83"/>
    </row>
    <row r="33" spans="1:10" ht="21" customHeight="1">
      <c r="A33" s="33" t="s">
        <v>39</v>
      </c>
      <c r="B33" s="48" t="s">
        <v>34</v>
      </c>
      <c r="C33" s="39">
        <v>43100</v>
      </c>
      <c r="D33" s="42"/>
      <c r="E33" s="42"/>
      <c r="F33" s="26" t="s">
        <v>26</v>
      </c>
      <c r="G33" s="9">
        <f>G34+G35</f>
        <v>759.15</v>
      </c>
      <c r="H33" s="15">
        <f>H34+H35</f>
        <v>168.04333</v>
      </c>
      <c r="I33" s="45">
        <f>H33/G33*100</f>
        <v>22.135721530659293</v>
      </c>
      <c r="J33" s="99"/>
    </row>
    <row r="34" spans="1:10" ht="21" customHeight="1">
      <c r="A34" s="34"/>
      <c r="B34" s="48"/>
      <c r="C34" s="40"/>
      <c r="D34" s="43"/>
      <c r="E34" s="43"/>
      <c r="F34" s="27" t="s">
        <v>28</v>
      </c>
      <c r="G34" s="9">
        <v>0</v>
      </c>
      <c r="H34" s="15">
        <v>0</v>
      </c>
      <c r="I34" s="46"/>
      <c r="J34" s="99"/>
    </row>
    <row r="35" spans="1:10" ht="21" customHeight="1">
      <c r="A35" s="35"/>
      <c r="B35" s="48"/>
      <c r="C35" s="41"/>
      <c r="D35" s="44"/>
      <c r="E35" s="44"/>
      <c r="F35" s="12" t="s">
        <v>29</v>
      </c>
      <c r="G35" s="9">
        <v>759.15</v>
      </c>
      <c r="H35" s="15">
        <f>140.036+28.00733</f>
        <v>168.04333</v>
      </c>
      <c r="I35" s="47"/>
      <c r="J35" s="99"/>
    </row>
    <row r="36" spans="1:10" ht="21" customHeight="1">
      <c r="A36" s="49" t="s">
        <v>40</v>
      </c>
      <c r="B36" s="52" t="s">
        <v>35</v>
      </c>
      <c r="C36" s="39">
        <v>43100</v>
      </c>
      <c r="D36" s="53"/>
      <c r="E36" s="53"/>
      <c r="F36" s="28" t="s">
        <v>26</v>
      </c>
      <c r="G36" s="13">
        <f>G37+G38</f>
        <v>86849.2</v>
      </c>
      <c r="H36" s="18">
        <f>H37+H38</f>
        <v>71.326459999999997</v>
      </c>
      <c r="I36" s="84">
        <f>H36/G36*100</f>
        <v>8.2126789884074916E-2</v>
      </c>
      <c r="J36" s="83"/>
    </row>
    <row r="37" spans="1:10" ht="21" customHeight="1">
      <c r="A37" s="50"/>
      <c r="B37" s="52"/>
      <c r="C37" s="40"/>
      <c r="D37" s="54"/>
      <c r="E37" s="54"/>
      <c r="F37" s="29" t="s">
        <v>28</v>
      </c>
      <c r="G37" s="13">
        <v>84030.399999999994</v>
      </c>
      <c r="H37" s="18">
        <v>0</v>
      </c>
      <c r="I37" s="85"/>
      <c r="J37" s="83"/>
    </row>
    <row r="38" spans="1:10" ht="21" customHeight="1">
      <c r="A38" s="51"/>
      <c r="B38" s="52"/>
      <c r="C38" s="41"/>
      <c r="D38" s="55"/>
      <c r="E38" s="55"/>
      <c r="F38" s="22" t="s">
        <v>29</v>
      </c>
      <c r="G38" s="13">
        <v>2818.8</v>
      </c>
      <c r="H38" s="18">
        <f>55.47611+4.75511+11.09524</f>
        <v>71.326459999999997</v>
      </c>
      <c r="I38" s="86"/>
      <c r="J38" s="83"/>
    </row>
    <row r="39" spans="1:10" ht="39" customHeight="1">
      <c r="A39" s="33" t="s">
        <v>41</v>
      </c>
      <c r="B39" s="48" t="s">
        <v>36</v>
      </c>
      <c r="C39" s="39">
        <v>43100</v>
      </c>
      <c r="D39" s="42"/>
      <c r="E39" s="42"/>
      <c r="F39" s="26" t="s">
        <v>26</v>
      </c>
      <c r="G39" s="9">
        <f>G40+G41</f>
        <v>754.98</v>
      </c>
      <c r="H39" s="15">
        <f>H40+H41</f>
        <v>0</v>
      </c>
      <c r="I39" s="45">
        <f t="shared" ref="I39" si="3">H39/G39*100</f>
        <v>0</v>
      </c>
      <c r="J39" s="83"/>
    </row>
    <row r="40" spans="1:10" ht="29.25" customHeight="1">
      <c r="A40" s="34"/>
      <c r="B40" s="48"/>
      <c r="C40" s="40"/>
      <c r="D40" s="43"/>
      <c r="E40" s="43"/>
      <c r="F40" s="27" t="s">
        <v>28</v>
      </c>
      <c r="G40" s="9">
        <v>0</v>
      </c>
      <c r="H40" s="15">
        <v>0</v>
      </c>
      <c r="I40" s="46"/>
      <c r="J40" s="83"/>
    </row>
    <row r="41" spans="1:10" ht="34.5" customHeight="1">
      <c r="A41" s="35"/>
      <c r="B41" s="48"/>
      <c r="C41" s="41"/>
      <c r="D41" s="44"/>
      <c r="E41" s="44"/>
      <c r="F41" s="12" t="s">
        <v>29</v>
      </c>
      <c r="G41" s="9">
        <v>754.98</v>
      </c>
      <c r="H41" s="15">
        <v>0</v>
      </c>
      <c r="I41" s="47"/>
      <c r="J41" s="83"/>
    </row>
    <row r="42" spans="1:10" ht="30" customHeight="1">
      <c r="A42" s="33" t="s">
        <v>42</v>
      </c>
      <c r="B42" s="48" t="s">
        <v>37</v>
      </c>
      <c r="C42" s="39">
        <v>43100</v>
      </c>
      <c r="D42" s="42"/>
      <c r="E42" s="42"/>
      <c r="F42" s="26" t="s">
        <v>26</v>
      </c>
      <c r="G42" s="9">
        <f>G43+G44</f>
        <v>599.5</v>
      </c>
      <c r="H42" s="15">
        <f>H43+H44</f>
        <v>0</v>
      </c>
      <c r="I42" s="45">
        <f t="shared" ref="I42" si="4">H42/G42*100</f>
        <v>0</v>
      </c>
      <c r="J42" s="83"/>
    </row>
    <row r="43" spans="1:10" ht="27.75" customHeight="1">
      <c r="A43" s="34"/>
      <c r="B43" s="48"/>
      <c r="C43" s="40"/>
      <c r="D43" s="43"/>
      <c r="E43" s="43"/>
      <c r="F43" s="27" t="s">
        <v>28</v>
      </c>
      <c r="G43" s="9">
        <v>0</v>
      </c>
      <c r="H43" s="15">
        <v>0</v>
      </c>
      <c r="I43" s="46"/>
      <c r="J43" s="83"/>
    </row>
    <row r="44" spans="1:10" ht="37.5" customHeight="1">
      <c r="A44" s="35"/>
      <c r="B44" s="48"/>
      <c r="C44" s="41"/>
      <c r="D44" s="44"/>
      <c r="E44" s="44"/>
      <c r="F44" s="12" t="s">
        <v>29</v>
      </c>
      <c r="G44" s="9">
        <v>599.5</v>
      </c>
      <c r="H44" s="15">
        <v>0</v>
      </c>
      <c r="I44" s="47"/>
      <c r="J44" s="83"/>
    </row>
    <row r="45" spans="1:10" ht="33" customHeight="1">
      <c r="A45" s="33" t="s">
        <v>43</v>
      </c>
      <c r="B45" s="48" t="s">
        <v>38</v>
      </c>
      <c r="C45" s="39">
        <v>43100</v>
      </c>
      <c r="D45" s="42"/>
      <c r="E45" s="42"/>
      <c r="F45" s="26" t="s">
        <v>26</v>
      </c>
      <c r="G45" s="9">
        <f>G46+G47</f>
        <v>841.1</v>
      </c>
      <c r="H45" s="15">
        <f>H46+H47</f>
        <v>192.63083</v>
      </c>
      <c r="I45" s="45">
        <f t="shared" ref="I45" si="5">H45/G45*100</f>
        <v>22.902250624182617</v>
      </c>
      <c r="J45" s="83"/>
    </row>
    <row r="46" spans="1:10" ht="21" customHeight="1">
      <c r="A46" s="34"/>
      <c r="B46" s="48"/>
      <c r="C46" s="40"/>
      <c r="D46" s="43"/>
      <c r="E46" s="43"/>
      <c r="F46" s="27" t="s">
        <v>28</v>
      </c>
      <c r="G46" s="9">
        <v>0</v>
      </c>
      <c r="H46" s="15">
        <v>0</v>
      </c>
      <c r="I46" s="46"/>
      <c r="J46" s="83"/>
    </row>
    <row r="47" spans="1:10" ht="45.75" customHeight="1">
      <c r="A47" s="35"/>
      <c r="B47" s="48"/>
      <c r="C47" s="41"/>
      <c r="D47" s="44"/>
      <c r="E47" s="44"/>
      <c r="F47" s="12" t="s">
        <v>29</v>
      </c>
      <c r="G47" s="9">
        <v>841.1</v>
      </c>
      <c r="H47" s="15">
        <f>21.85955+170.77128</f>
        <v>192.63083</v>
      </c>
      <c r="I47" s="47"/>
      <c r="J47" s="83"/>
    </row>
    <row r="48" spans="1:10" ht="28.5" customHeight="1">
      <c r="A48" s="33" t="s">
        <v>48</v>
      </c>
      <c r="B48" s="89" t="s">
        <v>59</v>
      </c>
      <c r="C48" s="39">
        <v>43100</v>
      </c>
      <c r="D48" s="42"/>
      <c r="E48" s="42"/>
      <c r="F48" s="26" t="s">
        <v>26</v>
      </c>
      <c r="G48" s="9">
        <f>G50+G49</f>
        <v>670.97</v>
      </c>
      <c r="H48" s="15">
        <v>0</v>
      </c>
      <c r="I48" s="83"/>
      <c r="J48" s="83"/>
    </row>
    <row r="49" spans="1:10" ht="24" customHeight="1">
      <c r="A49" s="34"/>
      <c r="B49" s="90"/>
      <c r="C49" s="40"/>
      <c r="D49" s="43"/>
      <c r="E49" s="43"/>
      <c r="F49" s="27" t="s">
        <v>28</v>
      </c>
      <c r="G49" s="9">
        <v>0</v>
      </c>
      <c r="H49" s="15">
        <v>0</v>
      </c>
      <c r="I49" s="83"/>
      <c r="J49" s="83"/>
    </row>
    <row r="50" spans="1:10" ht="48" customHeight="1">
      <c r="A50" s="35"/>
      <c r="B50" s="91"/>
      <c r="C50" s="41"/>
      <c r="D50" s="44"/>
      <c r="E50" s="44"/>
      <c r="F50" s="12" t="s">
        <v>29</v>
      </c>
      <c r="G50" s="9">
        <v>670.97</v>
      </c>
      <c r="H50" s="15">
        <v>0</v>
      </c>
      <c r="I50" s="83"/>
      <c r="J50" s="83"/>
    </row>
    <row r="51" spans="1:10" ht="15.75">
      <c r="A51" s="33" t="s">
        <v>62</v>
      </c>
      <c r="B51" s="89" t="s">
        <v>60</v>
      </c>
      <c r="C51" s="39">
        <v>43100</v>
      </c>
      <c r="D51" s="42"/>
      <c r="E51" s="42"/>
      <c r="F51" s="26" t="s">
        <v>26</v>
      </c>
      <c r="G51" s="9">
        <f>G52+G53</f>
        <v>330.8</v>
      </c>
      <c r="H51" s="15">
        <v>0</v>
      </c>
      <c r="I51" s="83"/>
      <c r="J51" s="83"/>
    </row>
    <row r="52" spans="1:10" ht="15.75">
      <c r="A52" s="34"/>
      <c r="B52" s="90"/>
      <c r="C52" s="40"/>
      <c r="D52" s="43"/>
      <c r="E52" s="43"/>
      <c r="F52" s="27" t="s">
        <v>28</v>
      </c>
      <c r="G52" s="9">
        <v>0</v>
      </c>
      <c r="H52" s="15">
        <v>0</v>
      </c>
      <c r="I52" s="83"/>
      <c r="J52" s="83"/>
    </row>
    <row r="53" spans="1:10" ht="31.5">
      <c r="A53" s="35"/>
      <c r="B53" s="91"/>
      <c r="C53" s="41"/>
      <c r="D53" s="44"/>
      <c r="E53" s="44"/>
      <c r="F53" s="12" t="s">
        <v>29</v>
      </c>
      <c r="G53" s="9">
        <v>330.8</v>
      </c>
      <c r="H53" s="15">
        <v>0</v>
      </c>
      <c r="I53" s="83"/>
      <c r="J53" s="83"/>
    </row>
    <row r="54" spans="1:10" ht="15.75">
      <c r="A54" s="33" t="s">
        <v>63</v>
      </c>
      <c r="B54" s="89" t="s">
        <v>61</v>
      </c>
      <c r="C54" s="39">
        <v>43100</v>
      </c>
      <c r="D54" s="42"/>
      <c r="E54" s="42"/>
      <c r="F54" s="26" t="s">
        <v>26</v>
      </c>
      <c r="G54" s="9">
        <v>0</v>
      </c>
      <c r="H54" s="15">
        <v>0</v>
      </c>
      <c r="I54" s="83"/>
      <c r="J54" s="83"/>
    </row>
    <row r="55" spans="1:10" ht="15.75">
      <c r="A55" s="34"/>
      <c r="B55" s="90"/>
      <c r="C55" s="40"/>
      <c r="D55" s="43"/>
      <c r="E55" s="43"/>
      <c r="F55" s="27" t="s">
        <v>28</v>
      </c>
      <c r="G55" s="9">
        <v>0</v>
      </c>
      <c r="H55" s="15">
        <v>0</v>
      </c>
      <c r="I55" s="83"/>
      <c r="J55" s="83"/>
    </row>
    <row r="56" spans="1:10" ht="31.5">
      <c r="A56" s="35"/>
      <c r="B56" s="91"/>
      <c r="C56" s="41"/>
      <c r="D56" s="44"/>
      <c r="E56" s="44"/>
      <c r="F56" s="12" t="s">
        <v>29</v>
      </c>
      <c r="G56" s="9">
        <v>0</v>
      </c>
      <c r="H56" s="15">
        <v>0</v>
      </c>
      <c r="I56" s="83"/>
      <c r="J56" s="83"/>
    </row>
    <row r="57" spans="1:10" ht="15.75">
      <c r="A57" s="33" t="s">
        <v>64</v>
      </c>
      <c r="B57" s="36" t="s">
        <v>47</v>
      </c>
      <c r="C57" s="39">
        <v>43100</v>
      </c>
      <c r="D57" s="42"/>
      <c r="E57" s="42"/>
      <c r="F57" s="26" t="s">
        <v>26</v>
      </c>
      <c r="G57" s="9">
        <f>G58+G59</f>
        <v>0</v>
      </c>
      <c r="H57" s="15">
        <f>H58+H59</f>
        <v>0</v>
      </c>
      <c r="I57" s="45"/>
      <c r="J57" s="83"/>
    </row>
    <row r="58" spans="1:10" ht="15.75">
      <c r="A58" s="34"/>
      <c r="B58" s="37"/>
      <c r="C58" s="40"/>
      <c r="D58" s="43"/>
      <c r="E58" s="43"/>
      <c r="F58" s="27" t="s">
        <v>28</v>
      </c>
      <c r="G58" s="9">
        <v>0</v>
      </c>
      <c r="H58" s="15">
        <v>0</v>
      </c>
      <c r="I58" s="46"/>
      <c r="J58" s="83"/>
    </row>
    <row r="59" spans="1:10" ht="31.5">
      <c r="A59" s="35"/>
      <c r="B59" s="38"/>
      <c r="C59" s="41"/>
      <c r="D59" s="44"/>
      <c r="E59" s="44"/>
      <c r="F59" s="12" t="s">
        <v>29</v>
      </c>
      <c r="G59" s="9">
        <v>0</v>
      </c>
      <c r="H59" s="15">
        <v>0</v>
      </c>
      <c r="I59" s="47"/>
      <c r="J59" s="83"/>
    </row>
    <row r="60" spans="1:10">
      <c r="C60" s="30" t="s">
        <v>66</v>
      </c>
      <c r="H60" s="31"/>
      <c r="I60" s="32"/>
      <c r="J60" s="31"/>
    </row>
  </sheetData>
  <mergeCells count="129">
    <mergeCell ref="J13:J16"/>
    <mergeCell ref="C54:C56"/>
    <mergeCell ref="D54:D56"/>
    <mergeCell ref="E54:E56"/>
    <mergeCell ref="J57:J59"/>
    <mergeCell ref="J54:J56"/>
    <mergeCell ref="J48:J50"/>
    <mergeCell ref="J51:J53"/>
    <mergeCell ref="J45:J47"/>
    <mergeCell ref="J42:J44"/>
    <mergeCell ref="J39:J41"/>
    <mergeCell ref="J36:J38"/>
    <mergeCell ref="J33:J35"/>
    <mergeCell ref="I48:I50"/>
    <mergeCell ref="I51:I53"/>
    <mergeCell ref="I54:I56"/>
    <mergeCell ref="D48:D50"/>
    <mergeCell ref="E48:E50"/>
    <mergeCell ref="I17:I20"/>
    <mergeCell ref="E24:E26"/>
    <mergeCell ref="I24:I26"/>
    <mergeCell ref="J24:J26"/>
    <mergeCell ref="J17:J20"/>
    <mergeCell ref="J21:J23"/>
    <mergeCell ref="J9:J12"/>
    <mergeCell ref="A9:A12"/>
    <mergeCell ref="B9:B12"/>
    <mergeCell ref="C9:C12"/>
    <mergeCell ref="D9:D12"/>
    <mergeCell ref="E9:E12"/>
    <mergeCell ref="J27:J29"/>
    <mergeCell ref="J30:J32"/>
    <mergeCell ref="I45:I47"/>
    <mergeCell ref="I42:I44"/>
    <mergeCell ref="I39:I41"/>
    <mergeCell ref="I36:I38"/>
    <mergeCell ref="I33:I35"/>
    <mergeCell ref="I30:I32"/>
    <mergeCell ref="I27:I29"/>
    <mergeCell ref="A17:A20"/>
    <mergeCell ref="B17:B20"/>
    <mergeCell ref="C17:C20"/>
    <mergeCell ref="D17:D20"/>
    <mergeCell ref="E17:E20"/>
    <mergeCell ref="A24:A26"/>
    <mergeCell ref="B24:B26"/>
    <mergeCell ref="C24:C26"/>
    <mergeCell ref="D24:D26"/>
    <mergeCell ref="J3:J4"/>
    <mergeCell ref="A5:A8"/>
    <mergeCell ref="B5:B8"/>
    <mergeCell ref="C5:C8"/>
    <mergeCell ref="D5:D8"/>
    <mergeCell ref="E5:E8"/>
    <mergeCell ref="J5:J8"/>
    <mergeCell ref="B1:I1"/>
    <mergeCell ref="B2:I2"/>
    <mergeCell ref="A3:A4"/>
    <mergeCell ref="B3:B4"/>
    <mergeCell ref="C3:C4"/>
    <mergeCell ref="D3:D4"/>
    <mergeCell ref="E3:E4"/>
    <mergeCell ref="G3:H3"/>
    <mergeCell ref="I3:I4"/>
    <mergeCell ref="I5:I8"/>
    <mergeCell ref="A30:A32"/>
    <mergeCell ref="B30:B32"/>
    <mergeCell ref="C30:C32"/>
    <mergeCell ref="D30:D32"/>
    <mergeCell ref="E30:E32"/>
    <mergeCell ref="I9:I12"/>
    <mergeCell ref="A13:A16"/>
    <mergeCell ref="B13:B16"/>
    <mergeCell ref="C13:C16"/>
    <mergeCell ref="D13:D16"/>
    <mergeCell ref="E13:E16"/>
    <mergeCell ref="I13:I16"/>
    <mergeCell ref="A21:A23"/>
    <mergeCell ref="B21:B23"/>
    <mergeCell ref="C21:C23"/>
    <mergeCell ref="D21:D23"/>
    <mergeCell ref="E21:E23"/>
    <mergeCell ref="I21:I23"/>
    <mergeCell ref="E27:E29"/>
    <mergeCell ref="D27:D29"/>
    <mergeCell ref="C27:C29"/>
    <mergeCell ref="B27:B29"/>
    <mergeCell ref="A27:A29"/>
    <mergeCell ref="A36:A38"/>
    <mergeCell ref="B36:B38"/>
    <mergeCell ref="C36:C38"/>
    <mergeCell ref="D36:D38"/>
    <mergeCell ref="E36:E38"/>
    <mergeCell ref="A33:A35"/>
    <mergeCell ref="B33:B35"/>
    <mergeCell ref="C33:C35"/>
    <mergeCell ref="D33:D35"/>
    <mergeCell ref="E33:E35"/>
    <mergeCell ref="A42:A44"/>
    <mergeCell ref="B42:B44"/>
    <mergeCell ref="C42:C44"/>
    <mergeCell ref="D42:D44"/>
    <mergeCell ref="E42:E44"/>
    <mergeCell ref="A39:A41"/>
    <mergeCell ref="B39:B41"/>
    <mergeCell ref="C39:C41"/>
    <mergeCell ref="D39:D41"/>
    <mergeCell ref="E39:E41"/>
    <mergeCell ref="A57:A59"/>
    <mergeCell ref="B57:B59"/>
    <mergeCell ref="C57:C59"/>
    <mergeCell ref="D57:D59"/>
    <mergeCell ref="E57:E59"/>
    <mergeCell ref="I57:I59"/>
    <mergeCell ref="A45:A47"/>
    <mergeCell ref="B45:B47"/>
    <mergeCell ref="C45:C47"/>
    <mergeCell ref="D45:D47"/>
    <mergeCell ref="E45:E47"/>
    <mergeCell ref="B51:B53"/>
    <mergeCell ref="A51:A53"/>
    <mergeCell ref="C51:C53"/>
    <mergeCell ref="D51:D53"/>
    <mergeCell ref="E51:E53"/>
    <mergeCell ref="B54:B56"/>
    <mergeCell ref="A54:A56"/>
    <mergeCell ref="B48:B50"/>
    <mergeCell ref="A48:A50"/>
    <mergeCell ref="C48:C50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workbookViewId="0">
      <selection activeCell="B2" sqref="B2:F2"/>
    </sheetView>
  </sheetViews>
  <sheetFormatPr defaultRowHeight="15"/>
  <cols>
    <col min="1" max="1" width="4.28515625" customWidth="1"/>
    <col min="2" max="2" width="53.42578125" customWidth="1"/>
    <col min="3" max="3" width="21.7109375" customWidth="1"/>
    <col min="4" max="4" width="15.42578125" customWidth="1"/>
    <col min="5" max="5" width="19.42578125" customWidth="1"/>
    <col min="6" max="6" width="17.85546875" customWidth="1"/>
  </cols>
  <sheetData>
    <row r="1" spans="1:7" ht="48.75" customHeight="1">
      <c r="A1" s="1"/>
      <c r="B1" s="73" t="s">
        <v>65</v>
      </c>
      <c r="C1" s="74"/>
      <c r="D1" s="74"/>
      <c r="E1" s="74"/>
      <c r="F1" s="74"/>
      <c r="G1" s="1"/>
    </row>
    <row r="2" spans="1:7" ht="15.75">
      <c r="A2" s="1"/>
      <c r="B2" s="103" t="s">
        <v>54</v>
      </c>
      <c r="C2" s="76"/>
      <c r="D2" s="76"/>
      <c r="E2" s="76"/>
      <c r="F2" s="76"/>
      <c r="G2" s="1"/>
    </row>
    <row r="3" spans="1:7" ht="78" customHeight="1">
      <c r="A3" s="66" t="s">
        <v>1</v>
      </c>
      <c r="B3" s="66" t="s">
        <v>10</v>
      </c>
      <c r="C3" s="66" t="s">
        <v>11</v>
      </c>
      <c r="D3" s="79" t="s">
        <v>12</v>
      </c>
      <c r="E3" s="109"/>
      <c r="F3" s="66" t="s">
        <v>13</v>
      </c>
      <c r="G3" s="1"/>
    </row>
    <row r="4" spans="1:7" ht="35.25" customHeight="1">
      <c r="A4" s="35"/>
      <c r="B4" s="35"/>
      <c r="C4" s="35"/>
      <c r="D4" s="2" t="s">
        <v>8</v>
      </c>
      <c r="E4" s="3" t="s">
        <v>14</v>
      </c>
      <c r="F4" s="35"/>
      <c r="G4" s="1"/>
    </row>
    <row r="5" spans="1:7" ht="15.75">
      <c r="A5" s="104" t="s">
        <v>53</v>
      </c>
      <c r="B5" s="105"/>
      <c r="C5" s="105"/>
      <c r="D5" s="105"/>
      <c r="E5" s="105"/>
      <c r="F5" s="106"/>
      <c r="G5" s="1"/>
    </row>
    <row r="6" spans="1:7" ht="39" customHeight="1">
      <c r="A6" s="2">
        <v>1</v>
      </c>
      <c r="B6" s="5" t="s">
        <v>50</v>
      </c>
      <c r="C6" s="3" t="s">
        <v>31</v>
      </c>
      <c r="D6" s="19">
        <v>1902</v>
      </c>
      <c r="E6" s="2"/>
      <c r="F6" s="11"/>
      <c r="G6" s="1"/>
    </row>
    <row r="7" spans="1:7" ht="38.25" customHeight="1">
      <c r="A7" s="2">
        <v>2</v>
      </c>
      <c r="B7" s="5" t="s">
        <v>51</v>
      </c>
      <c r="C7" s="3" t="s">
        <v>18</v>
      </c>
      <c r="D7" s="2">
        <v>20</v>
      </c>
      <c r="E7" s="2"/>
      <c r="F7" s="5"/>
      <c r="G7" s="1"/>
    </row>
    <row r="8" spans="1:7" ht="38.25" customHeight="1">
      <c r="A8" s="2">
        <v>3</v>
      </c>
      <c r="B8" s="5" t="s">
        <v>19</v>
      </c>
      <c r="C8" s="3" t="s">
        <v>0</v>
      </c>
      <c r="D8" s="2">
        <v>700</v>
      </c>
      <c r="E8" s="2"/>
      <c r="F8" s="11"/>
      <c r="G8" s="1"/>
    </row>
    <row r="9" spans="1:7" ht="40.5" customHeight="1">
      <c r="A9" s="2">
        <v>4</v>
      </c>
      <c r="B9" s="6" t="s">
        <v>17</v>
      </c>
      <c r="C9" s="3" t="s">
        <v>0</v>
      </c>
      <c r="D9" s="2">
        <v>300</v>
      </c>
      <c r="E9" s="2"/>
      <c r="F9" s="5"/>
      <c r="G9" s="1"/>
    </row>
    <row r="10" spans="1:7" ht="37.5" customHeight="1">
      <c r="A10" s="2">
        <v>5</v>
      </c>
      <c r="B10" s="6" t="s">
        <v>52</v>
      </c>
      <c r="C10" s="3" t="s">
        <v>0</v>
      </c>
      <c r="D10" s="2">
        <v>18</v>
      </c>
      <c r="E10" s="2"/>
      <c r="F10" s="11"/>
      <c r="G10" s="1"/>
    </row>
    <row r="11" spans="1:7" ht="56.25" customHeight="1">
      <c r="A11" s="2">
        <v>6</v>
      </c>
      <c r="B11" s="6" t="s">
        <v>32</v>
      </c>
      <c r="C11" s="3" t="s">
        <v>30</v>
      </c>
      <c r="D11" s="2">
        <v>4</v>
      </c>
      <c r="E11" s="2"/>
      <c r="F11" s="11"/>
      <c r="G11" s="1"/>
    </row>
    <row r="12" spans="1:7" ht="30" customHeight="1">
      <c r="A12" s="4" t="s">
        <v>15</v>
      </c>
      <c r="B12" s="107" t="s">
        <v>16</v>
      </c>
      <c r="C12" s="108"/>
      <c r="D12" s="108"/>
      <c r="E12" s="108"/>
      <c r="F12" s="108"/>
      <c r="G12" s="1"/>
    </row>
    <row r="13" spans="1:7" ht="15.75">
      <c r="A13" s="1"/>
      <c r="B13" s="1"/>
      <c r="C13" s="1"/>
      <c r="D13" s="1"/>
      <c r="E13" s="1"/>
      <c r="F13" s="1"/>
      <c r="G13" s="1"/>
    </row>
    <row r="14" spans="1:7" ht="15.75">
      <c r="A14" s="1"/>
      <c r="B14" s="1" t="s">
        <v>66</v>
      </c>
      <c r="C14" s="1"/>
      <c r="D14" s="1"/>
      <c r="E14" s="1"/>
      <c r="F14" s="1"/>
      <c r="G14" s="1"/>
    </row>
    <row r="15" spans="1:7" ht="15.75">
      <c r="A15" s="1"/>
      <c r="B15" s="1"/>
      <c r="C15" s="1"/>
      <c r="D15" s="1"/>
      <c r="E15" s="1"/>
      <c r="F15" s="1"/>
      <c r="G15" s="1"/>
    </row>
  </sheetData>
  <mergeCells count="9">
    <mergeCell ref="B1:F1"/>
    <mergeCell ref="B2:F2"/>
    <mergeCell ref="A5:F5"/>
    <mergeCell ref="B12:F12"/>
    <mergeCell ref="D3:E3"/>
    <mergeCell ref="A3:A4"/>
    <mergeCell ref="B3:B4"/>
    <mergeCell ref="C3:C4"/>
    <mergeCell ref="F3:F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объемов финансировани (2</vt:lpstr>
      <vt:lpstr>индикаторы</vt:lpstr>
      <vt:lpstr>индикаторы!Область_печати</vt:lpstr>
      <vt:lpstr>'отчет объемов финансировани (2'!Область_печати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2017-04-19T07:52:11Z</dcterms:modified>
</cp:coreProperties>
</file>