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 activeTab="1"/>
  </bookViews>
  <sheets>
    <sheet name="таблица 5" sheetId="1" r:id="rId1"/>
    <sheet name="таблица 6" sheetId="2" r:id="rId2"/>
    <sheet name="таблица 7" sheetId="4" r:id="rId3"/>
  </sheets>
  <calcPr calcId="124519"/>
</workbook>
</file>

<file path=xl/calcChain.xml><?xml version="1.0" encoding="utf-8"?>
<calcChain xmlns="http://schemas.openxmlformats.org/spreadsheetml/2006/main">
  <c r="H14" i="2"/>
  <c r="H15"/>
  <c r="H16"/>
  <c r="H17"/>
  <c r="H18"/>
  <c r="H19"/>
  <c r="H20"/>
  <c r="H21"/>
  <c r="H12"/>
  <c r="H13"/>
  <c r="C14" i="4" l="1"/>
  <c r="C15"/>
  <c r="C13"/>
  <c r="C12"/>
  <c r="G22" i="2"/>
  <c r="F22"/>
  <c r="C16" i="4" l="1"/>
  <c r="H11" i="2" l="1"/>
  <c r="G6"/>
  <c r="F6"/>
  <c r="H7" l="1"/>
  <c r="H8"/>
  <c r="H9"/>
  <c r="H10"/>
  <c r="H6"/>
  <c r="C17" i="4" l="1"/>
</calcChain>
</file>

<file path=xl/sharedStrings.xml><?xml version="1.0" encoding="utf-8"?>
<sst xmlns="http://schemas.openxmlformats.org/spreadsheetml/2006/main" count="75" uniqueCount="63">
  <si>
    <t>№ п/п</t>
  </si>
  <si>
    <t>Единица измерения</t>
  </si>
  <si>
    <t>план</t>
  </si>
  <si>
    <t>факт на отчетную дату</t>
  </si>
  <si>
    <t>Обоснование отклонения значения показателя (индикатора) при наличие)</t>
  </si>
  <si>
    <t>Отчет</t>
  </si>
  <si>
    <t>п/п</t>
  </si>
  <si>
    <t>Наименование мероприятий запланированного в отчетном году</t>
  </si>
  <si>
    <t>Плановый срок выполнения</t>
  </si>
  <si>
    <t>Фактический срок исполнения</t>
  </si>
  <si>
    <t>Причины несвоевременного выполнения</t>
  </si>
  <si>
    <t>факт</t>
  </si>
  <si>
    <t>Причины отклонения объема финансирования</t>
  </si>
  <si>
    <t>Объем финансирования за счет средств бюджета, тыс. руб.</t>
  </si>
  <si>
    <t>Отклонение планового объема финансирования от фактического, %</t>
  </si>
  <si>
    <t>Оценка</t>
  </si>
  <si>
    <t xml:space="preserve">Наименование показателя </t>
  </si>
  <si>
    <t>Наименование показателя (индикатора)</t>
  </si>
  <si>
    <t>ед.</t>
  </si>
  <si>
    <t>Значение показателей (инкаторов) муниципальной программы за отчетный год</t>
  </si>
  <si>
    <t>Значение показателя</t>
  </si>
  <si>
    <t>Общее количество индикаторов результативности, запланированных к достижению в отчетном году (И план)</t>
  </si>
  <si>
    <t>Количество индикаторов результативности, фактически достигнутых в отчетном году (И факт)</t>
  </si>
  <si>
    <t>Общее количество мероприятий, запланированных в отчетном году (М план)</t>
  </si>
  <si>
    <t>Количество мероприятий, запланированных в отчетном году, выполненных в установленные сроки (М факт)</t>
  </si>
  <si>
    <t>тыс.рублей</t>
  </si>
  <si>
    <t>Плановая сумма бюджетных ассигнований на реализацию Программы  на отчетный год (З план)</t>
  </si>
  <si>
    <t>Кассовые расходы на реализацию Программы (подпрограммы) на отчетный год (З факт)</t>
  </si>
  <si>
    <t>тыс. рублей</t>
  </si>
  <si>
    <t>Оценка эффективности муниципальной программы : Эи = И факт / И план * 100 %</t>
  </si>
  <si>
    <t>%</t>
  </si>
  <si>
    <t>Оценка своевременности выполнения мероприятий муниципальной программы :                                                                   Э в = М факт/ М план * 100 %</t>
  </si>
  <si>
    <t xml:space="preserve">Оценка бюджетной эффективности муниципальной программы: </t>
  </si>
  <si>
    <t xml:space="preserve">          (З фак / З план) </t>
  </si>
  <si>
    <r>
      <t xml:space="preserve">Эб = </t>
    </r>
    <r>
      <rPr>
        <u/>
        <sz val="12"/>
        <color theme="1"/>
        <rFont val="Times New Roman"/>
        <family val="1"/>
        <charset val="204"/>
      </rPr>
      <t>(И факт / И план) * 100 %</t>
    </r>
  </si>
  <si>
    <t>Итоговая оценка эффективности муниципальной программы: И = 0,6 * Эи + 0,1 * Эв + 0,3 Эб</t>
  </si>
  <si>
    <t>Сведения о достижении значений показателей (индикаторов) муниципальной программы</t>
  </si>
  <si>
    <t>Итого</t>
  </si>
  <si>
    <t>Показатель аварийности</t>
  </si>
  <si>
    <t>кол-во ДТП</t>
  </si>
  <si>
    <t>Основное мероприятие:  Повышение безопасности дорожного движения в Соль-Илецком городском округе</t>
  </si>
  <si>
    <t>Нанесение (восстановление) дорожной разметки</t>
  </si>
  <si>
    <t>Содержание и ремонт светофорного оборудования</t>
  </si>
  <si>
    <t>Замена и установка дорожных знаков</t>
  </si>
  <si>
    <t>Изготовление и установка автобусных павильонов</t>
  </si>
  <si>
    <t>Муниципальная программа "Повышение безопасности дорожного движения Соль-Илецкого городского округа на 2016-2020 годы"</t>
  </si>
  <si>
    <t>эффективности реализации муниципальной программы за 2016 г</t>
  </si>
  <si>
    <t>Заключены 2 муниципальных контракта с выполнением в 2017 году на сумму 127 тыс.руб.</t>
  </si>
  <si>
    <t>24.04-09.05.2017</t>
  </si>
  <si>
    <t>Подготовка проектно-сметной документации (обследование муниципальных дорог, составление дислокаций отсутствующих дорожных знаков, разметки, ограждающих устройств)</t>
  </si>
  <si>
    <t>Ремонт аварийных улиц г. Соль-Илецк</t>
  </si>
  <si>
    <t>Установка и ремонт искусственных дорожных неровностей ( монолитной конструкции из а/б)</t>
  </si>
  <si>
    <t>Установка аншлагов на остановочных павильонах</t>
  </si>
  <si>
    <t>Установка информационных знаков</t>
  </si>
  <si>
    <t>Установка ограждений перильного типа вблизи пешеходных переходов</t>
  </si>
  <si>
    <t>Оснащение системами автоматического контроля и выявления нарушений правил дорожного движения улично-дорожной сети</t>
  </si>
  <si>
    <t>Приобретение мобильных автогородков для организаций в субъектах Российской Федерации, осуществляющих деятельность по формированию у детей дошкольного и школьного возраста навыков безопасного поведения на дороге</t>
  </si>
  <si>
    <t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</t>
  </si>
  <si>
    <t>Дислокация дорожных знаков и светофорных объектов улично-дорожной сети г. Соль-Илецк</t>
  </si>
  <si>
    <t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</si>
  <si>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исполнение контракта с 24.04-31.10.2017</t>
  </si>
  <si>
    <t>проводится конкурс, на этапе заключения контракта</t>
  </si>
  <si>
    <t>объемов финансирования мероприятий муниципальной проограмммы за 2017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</si>
</sst>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8.25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1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1" applyFont="1" applyFill="1" applyBorder="1" applyAlignment="1" applyProtection="1">
      <alignment vertical="top"/>
    </xf>
    <xf numFmtId="0" fontId="1" fillId="0" borderId="3" xfId="0" applyFont="1" applyBorder="1" applyAlignment="1">
      <alignment vertical="top" wrapText="1"/>
    </xf>
    <xf numFmtId="165" fontId="1" fillId="0" borderId="2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workbookViewId="0">
      <selection activeCell="E7" sqref="E7"/>
    </sheetView>
  </sheetViews>
  <sheetFormatPr defaultRowHeight="15"/>
  <cols>
    <col min="1" max="1" width="6.42578125" customWidth="1"/>
    <col min="2" max="2" width="52.5703125" customWidth="1"/>
    <col min="3" max="3" width="14.5703125" customWidth="1"/>
    <col min="4" max="4" width="11.42578125" customWidth="1"/>
    <col min="5" max="5" width="21.140625" customWidth="1"/>
    <col min="6" max="6" width="37.140625" customWidth="1"/>
  </cols>
  <sheetData>
    <row r="1" spans="1:16" ht="15.75">
      <c r="A1" s="39" t="s">
        <v>36</v>
      </c>
      <c r="B1" s="39"/>
      <c r="C1" s="39"/>
      <c r="D1" s="39"/>
      <c r="E1" s="39"/>
      <c r="F1" s="39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>
      <c r="A3" s="41" t="s">
        <v>0</v>
      </c>
      <c r="B3" s="41" t="s">
        <v>17</v>
      </c>
      <c r="C3" s="41" t="s">
        <v>1</v>
      </c>
      <c r="D3" s="40" t="s">
        <v>19</v>
      </c>
      <c r="E3" s="40"/>
      <c r="F3" s="41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42"/>
      <c r="B4" s="42"/>
      <c r="C4" s="42"/>
      <c r="D4" s="4" t="s">
        <v>2</v>
      </c>
      <c r="E4" s="4" t="s">
        <v>3</v>
      </c>
      <c r="F4" s="4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22"/>
      <c r="B5" s="36" t="s">
        <v>45</v>
      </c>
      <c r="C5" s="37"/>
      <c r="D5" s="37"/>
      <c r="E5" s="37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5">
        <v>1</v>
      </c>
      <c r="B6" s="6" t="s">
        <v>38</v>
      </c>
      <c r="C6" s="21" t="s">
        <v>39</v>
      </c>
      <c r="D6" s="5">
        <v>74</v>
      </c>
      <c r="E6" s="5">
        <v>74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7">
    <mergeCell ref="B5:F5"/>
    <mergeCell ref="A1:F1"/>
    <mergeCell ref="D3:E3"/>
    <mergeCell ref="A3:A4"/>
    <mergeCell ref="B3:B4"/>
    <mergeCell ref="C3:C4"/>
    <mergeCell ref="F3:F4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topLeftCell="A4" zoomScale="75" zoomScaleNormal="75" workbookViewId="0">
      <selection activeCell="B11" sqref="B11"/>
    </sheetView>
  </sheetViews>
  <sheetFormatPr defaultRowHeight="15"/>
  <cols>
    <col min="1" max="1" width="3.7109375" style="50" customWidth="1"/>
    <col min="2" max="2" width="43.42578125" customWidth="1"/>
    <col min="3" max="4" width="11.7109375" customWidth="1"/>
    <col min="5" max="5" width="15.7109375" customWidth="1"/>
    <col min="6" max="6" width="14.28515625" customWidth="1"/>
    <col min="7" max="7" width="9.85546875" bestFit="1" customWidth="1"/>
    <col min="8" max="8" width="17.140625" customWidth="1"/>
    <col min="9" max="9" width="25.85546875" customWidth="1"/>
  </cols>
  <sheetData>
    <row r="1" spans="1:15" ht="15.7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</row>
    <row r="2" spans="1:15" ht="15.7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</row>
    <row r="3" spans="1:15" ht="15.75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6.25" customHeight="1">
      <c r="A4" s="41" t="s">
        <v>6</v>
      </c>
      <c r="B4" s="40" t="s">
        <v>7</v>
      </c>
      <c r="C4" s="40" t="s">
        <v>8</v>
      </c>
      <c r="D4" s="40" t="s">
        <v>9</v>
      </c>
      <c r="E4" s="40" t="s">
        <v>10</v>
      </c>
      <c r="F4" s="40" t="s">
        <v>13</v>
      </c>
      <c r="G4" s="40"/>
      <c r="H4" s="40" t="s">
        <v>14</v>
      </c>
      <c r="I4" s="40" t="s">
        <v>12</v>
      </c>
      <c r="J4" s="2"/>
      <c r="K4" s="2"/>
      <c r="L4" s="2"/>
      <c r="M4" s="2"/>
      <c r="N4" s="2"/>
      <c r="O4" s="2"/>
    </row>
    <row r="5" spans="1:15" s="8" customFormat="1" ht="12.75">
      <c r="A5" s="42"/>
      <c r="B5" s="40"/>
      <c r="C5" s="40"/>
      <c r="D5" s="40"/>
      <c r="E5" s="40"/>
      <c r="F5" s="4" t="s">
        <v>2</v>
      </c>
      <c r="G5" s="4" t="s">
        <v>11</v>
      </c>
      <c r="H5" s="40"/>
      <c r="I5" s="40"/>
      <c r="J5" s="7"/>
      <c r="K5" s="7"/>
      <c r="L5" s="7"/>
      <c r="M5" s="7"/>
      <c r="N5" s="7"/>
      <c r="O5" s="7"/>
    </row>
    <row r="6" spans="1:15" ht="81.75" customHeight="1">
      <c r="A6" s="46">
        <v>1</v>
      </c>
      <c r="B6" s="18" t="s">
        <v>40</v>
      </c>
      <c r="C6" s="19">
        <v>43100</v>
      </c>
      <c r="D6" s="18"/>
      <c r="E6" s="18"/>
      <c r="F6" s="35">
        <f>SUM(F7:F11)</f>
        <v>2584.6041700000001</v>
      </c>
      <c r="G6" s="20">
        <f>SUM(G7:G11)</f>
        <v>0</v>
      </c>
      <c r="H6" s="17">
        <f>G6/F6*100</f>
        <v>0</v>
      </c>
      <c r="I6" s="20" t="s">
        <v>47</v>
      </c>
      <c r="J6" s="15"/>
      <c r="K6" s="2"/>
      <c r="L6" s="2"/>
      <c r="M6" s="2"/>
      <c r="N6" s="2"/>
      <c r="O6" s="2"/>
    </row>
    <row r="7" spans="1:15" ht="64.5" customHeight="1">
      <c r="A7" s="47">
        <v>2</v>
      </c>
      <c r="B7" s="6" t="s">
        <v>41</v>
      </c>
      <c r="C7" s="13">
        <v>43039</v>
      </c>
      <c r="D7" s="13"/>
      <c r="E7" s="14" t="s">
        <v>60</v>
      </c>
      <c r="F7" s="12">
        <v>500</v>
      </c>
      <c r="G7" s="24"/>
      <c r="H7" s="17">
        <f t="shared" ref="H7:H21" si="0">G7/F7*100</f>
        <v>0</v>
      </c>
      <c r="I7" s="12" t="s">
        <v>61</v>
      </c>
      <c r="J7" s="2"/>
      <c r="K7" s="2"/>
      <c r="L7" s="2"/>
      <c r="M7" s="2"/>
      <c r="N7" s="2"/>
      <c r="O7" s="2"/>
    </row>
    <row r="8" spans="1:15" ht="82.5" customHeight="1">
      <c r="A8" s="48">
        <v>3</v>
      </c>
      <c r="B8" s="6" t="s">
        <v>51</v>
      </c>
      <c r="C8" s="9">
        <v>42673</v>
      </c>
      <c r="D8" s="6" t="s">
        <v>48</v>
      </c>
      <c r="E8" s="14" t="s">
        <v>60</v>
      </c>
      <c r="F8" s="33">
        <v>216.89587</v>
      </c>
      <c r="G8" s="5"/>
      <c r="H8" s="17">
        <f t="shared" si="0"/>
        <v>0</v>
      </c>
      <c r="I8" s="20" t="s">
        <v>47</v>
      </c>
      <c r="J8" s="2"/>
      <c r="K8" s="2"/>
      <c r="L8" s="2"/>
      <c r="M8" s="2"/>
      <c r="N8" s="2"/>
      <c r="O8" s="2"/>
    </row>
    <row r="9" spans="1:15" ht="53.25" customHeight="1">
      <c r="A9" s="48">
        <v>4</v>
      </c>
      <c r="B9" s="6" t="s">
        <v>42</v>
      </c>
      <c r="C9" s="19">
        <v>43100</v>
      </c>
      <c r="D9" s="6"/>
      <c r="E9" s="6"/>
      <c r="F9" s="5">
        <v>740</v>
      </c>
      <c r="G9" s="5"/>
      <c r="H9" s="17">
        <f t="shared" si="0"/>
        <v>0</v>
      </c>
      <c r="I9" s="12" t="s">
        <v>61</v>
      </c>
      <c r="J9" s="2"/>
      <c r="K9" s="2"/>
      <c r="L9" s="2"/>
      <c r="M9" s="2"/>
      <c r="N9" s="2"/>
      <c r="O9" s="2"/>
    </row>
    <row r="10" spans="1:15" ht="50.25" customHeight="1">
      <c r="A10" s="48">
        <v>5</v>
      </c>
      <c r="B10" s="23" t="s">
        <v>43</v>
      </c>
      <c r="C10" s="19">
        <v>43100</v>
      </c>
      <c r="D10" s="14"/>
      <c r="E10" s="14"/>
      <c r="F10" s="34">
        <v>927.70830000000001</v>
      </c>
      <c r="G10" s="12"/>
      <c r="H10" s="17">
        <f t="shared" si="0"/>
        <v>0</v>
      </c>
      <c r="I10" s="12" t="s">
        <v>61</v>
      </c>
      <c r="J10" s="2"/>
      <c r="K10" s="2"/>
      <c r="L10" s="2"/>
      <c r="M10" s="2"/>
      <c r="N10" s="2"/>
      <c r="O10" s="2"/>
    </row>
    <row r="11" spans="1:15" ht="36.75" customHeight="1">
      <c r="A11" s="44">
        <v>6</v>
      </c>
      <c r="B11" s="6" t="s">
        <v>44</v>
      </c>
      <c r="C11" s="19">
        <v>43100</v>
      </c>
      <c r="D11" s="18"/>
      <c r="E11" s="18"/>
      <c r="F11" s="20">
        <v>200</v>
      </c>
      <c r="G11" s="20"/>
      <c r="H11" s="17">
        <f t="shared" si="0"/>
        <v>0</v>
      </c>
      <c r="I11" s="18"/>
      <c r="J11" s="16"/>
      <c r="K11" s="16"/>
      <c r="L11" s="2"/>
      <c r="M11" s="2"/>
      <c r="N11" s="2"/>
      <c r="O11" s="2"/>
    </row>
    <row r="12" spans="1:15" ht="82.5" customHeight="1">
      <c r="A12" s="48">
        <v>7</v>
      </c>
      <c r="B12" s="6" t="s">
        <v>49</v>
      </c>
      <c r="C12" s="19">
        <v>43100</v>
      </c>
      <c r="D12" s="6"/>
      <c r="E12" s="6"/>
      <c r="F12" s="5"/>
      <c r="G12" s="5"/>
      <c r="H12" s="17" t="e">
        <f t="shared" si="0"/>
        <v>#DIV/0!</v>
      </c>
      <c r="I12" s="5"/>
      <c r="J12" s="2"/>
      <c r="K12" s="2"/>
      <c r="L12" s="2"/>
      <c r="M12" s="2"/>
      <c r="N12" s="2"/>
      <c r="O12" s="2"/>
    </row>
    <row r="13" spans="1:15" ht="25.5" customHeight="1">
      <c r="A13" s="48">
        <v>8</v>
      </c>
      <c r="B13" s="6" t="s">
        <v>50</v>
      </c>
      <c r="C13" s="9"/>
      <c r="D13" s="6"/>
      <c r="E13" s="6"/>
      <c r="F13" s="5"/>
      <c r="G13" s="5"/>
      <c r="H13" s="17" t="e">
        <f t="shared" si="0"/>
        <v>#DIV/0!</v>
      </c>
      <c r="I13" s="5"/>
      <c r="J13" s="2"/>
      <c r="K13" s="2"/>
      <c r="L13" s="2"/>
      <c r="M13" s="2"/>
      <c r="N13" s="2"/>
      <c r="O13" s="2"/>
    </row>
    <row r="14" spans="1:15" ht="31.5" customHeight="1">
      <c r="A14" s="48">
        <v>9</v>
      </c>
      <c r="B14" s="23" t="s">
        <v>52</v>
      </c>
      <c r="C14" s="19">
        <v>43100</v>
      </c>
      <c r="D14" s="6"/>
      <c r="E14" s="6"/>
      <c r="F14" s="5">
        <v>90</v>
      </c>
      <c r="G14" s="5"/>
      <c r="H14" s="17">
        <f t="shared" si="0"/>
        <v>0</v>
      </c>
      <c r="I14" s="5"/>
      <c r="J14" s="2"/>
      <c r="K14" s="2"/>
      <c r="L14" s="2"/>
      <c r="M14" s="2"/>
      <c r="N14" s="2"/>
      <c r="O14" s="2"/>
    </row>
    <row r="15" spans="1:15" ht="20.25" customHeight="1">
      <c r="A15" s="48">
        <v>10</v>
      </c>
      <c r="B15" s="23" t="s">
        <v>53</v>
      </c>
      <c r="C15" s="19">
        <v>43100</v>
      </c>
      <c r="D15" s="6"/>
      <c r="E15" s="6"/>
      <c r="F15" s="5"/>
      <c r="G15" s="5"/>
      <c r="H15" s="17" t="e">
        <f t="shared" si="0"/>
        <v>#DIV/0!</v>
      </c>
      <c r="I15" s="5"/>
      <c r="J15" s="2"/>
      <c r="K15" s="2"/>
      <c r="L15" s="2"/>
      <c r="M15" s="2"/>
      <c r="N15" s="2"/>
      <c r="O15" s="2"/>
    </row>
    <row r="16" spans="1:15" ht="32.25" customHeight="1">
      <c r="A16" s="48">
        <v>11</v>
      </c>
      <c r="B16" s="23" t="s">
        <v>54</v>
      </c>
      <c r="C16" s="19">
        <v>43100</v>
      </c>
      <c r="D16" s="6"/>
      <c r="E16" s="6"/>
      <c r="F16" s="5"/>
      <c r="G16" s="5"/>
      <c r="H16" s="17" t="e">
        <f t="shared" si="0"/>
        <v>#DIV/0!</v>
      </c>
      <c r="I16" s="5"/>
      <c r="J16" s="2"/>
      <c r="K16" s="2"/>
      <c r="L16" s="2"/>
      <c r="M16" s="2"/>
      <c r="N16" s="2"/>
      <c r="O16" s="2"/>
    </row>
    <row r="17" spans="1:15" ht="64.5" customHeight="1">
      <c r="A17" s="48">
        <v>12</v>
      </c>
      <c r="B17" s="31" t="s">
        <v>55</v>
      </c>
      <c r="C17" s="19">
        <v>43100</v>
      </c>
      <c r="D17" s="6"/>
      <c r="E17" s="6"/>
      <c r="F17" s="5"/>
      <c r="G17" s="5"/>
      <c r="H17" s="17" t="e">
        <f t="shared" si="0"/>
        <v>#DIV/0!</v>
      </c>
      <c r="I17" s="5"/>
      <c r="J17" s="2"/>
      <c r="K17" s="2"/>
      <c r="L17" s="2"/>
      <c r="M17" s="2"/>
      <c r="N17" s="2"/>
      <c r="O17" s="2"/>
    </row>
    <row r="18" spans="1:15" ht="98.25" customHeight="1">
      <c r="A18" s="48">
        <v>13</v>
      </c>
      <c r="B18" s="6" t="s">
        <v>56</v>
      </c>
      <c r="C18" s="19">
        <v>43100</v>
      </c>
      <c r="D18" s="6"/>
      <c r="E18" s="6"/>
      <c r="F18" s="5"/>
      <c r="G18" s="5"/>
      <c r="H18" s="17" t="e">
        <f t="shared" si="0"/>
        <v>#DIV/0!</v>
      </c>
      <c r="I18" s="5"/>
      <c r="J18" s="2"/>
      <c r="K18" s="2"/>
      <c r="L18" s="2"/>
      <c r="M18" s="2"/>
      <c r="N18" s="2"/>
      <c r="O18" s="2"/>
    </row>
    <row r="19" spans="1:15" ht="79.5" customHeight="1">
      <c r="A19" s="48">
        <v>14</v>
      </c>
      <c r="B19" s="6" t="s">
        <v>57</v>
      </c>
      <c r="C19" s="19">
        <v>43100</v>
      </c>
      <c r="D19" s="6"/>
      <c r="E19" s="6"/>
      <c r="F19" s="5"/>
      <c r="G19" s="5"/>
      <c r="H19" s="17" t="e">
        <f t="shared" si="0"/>
        <v>#DIV/0!</v>
      </c>
      <c r="I19" s="5"/>
      <c r="J19" s="2"/>
      <c r="K19" s="2"/>
      <c r="L19" s="2"/>
      <c r="M19" s="2"/>
      <c r="N19" s="2"/>
      <c r="O19" s="2"/>
    </row>
    <row r="20" spans="1:15" ht="48" customHeight="1">
      <c r="A20" s="48">
        <v>15</v>
      </c>
      <c r="B20" s="23" t="s">
        <v>58</v>
      </c>
      <c r="C20" s="19">
        <v>43100</v>
      </c>
      <c r="D20" s="6"/>
      <c r="E20" s="6"/>
      <c r="F20" s="5"/>
      <c r="G20" s="5"/>
      <c r="H20" s="17" t="e">
        <f t="shared" si="0"/>
        <v>#DIV/0!</v>
      </c>
      <c r="I20" s="5"/>
      <c r="J20" s="2"/>
      <c r="K20" s="2"/>
      <c r="L20" s="2"/>
      <c r="M20" s="2"/>
      <c r="N20" s="2"/>
      <c r="O20" s="2"/>
    </row>
    <row r="21" spans="1:15" ht="304.5" customHeight="1">
      <c r="A21" s="48">
        <v>16</v>
      </c>
      <c r="B21" s="32" t="s">
        <v>59</v>
      </c>
      <c r="C21" s="19">
        <v>43100</v>
      </c>
      <c r="D21" s="6"/>
      <c r="E21" s="6"/>
      <c r="F21" s="5"/>
      <c r="G21" s="5"/>
      <c r="H21" s="17" t="e">
        <f t="shared" si="0"/>
        <v>#DIV/0!</v>
      </c>
      <c r="I21" s="5"/>
      <c r="J21" s="2"/>
      <c r="K21" s="2"/>
      <c r="L21" s="2"/>
      <c r="M21" s="2"/>
      <c r="N21" s="2"/>
      <c r="O21" s="2"/>
    </row>
    <row r="22" spans="1:15" ht="15.75">
      <c r="A22" s="48">
        <v>17</v>
      </c>
      <c r="B22" s="6" t="s">
        <v>37</v>
      </c>
      <c r="C22" s="6"/>
      <c r="D22" s="6"/>
      <c r="E22" s="6"/>
      <c r="F22" s="33">
        <f>SUM(F7:F11)</f>
        <v>2584.6041700000001</v>
      </c>
      <c r="G22" s="26">
        <f>SUM(G7:G11)</f>
        <v>0</v>
      </c>
      <c r="H22" s="6"/>
      <c r="I22" s="6"/>
      <c r="J22" s="2"/>
      <c r="K22" s="2"/>
      <c r="L22" s="2"/>
      <c r="M22" s="2"/>
      <c r="N22" s="2"/>
      <c r="O22" s="2"/>
    </row>
    <row r="23" spans="1:15" ht="15.75">
      <c r="A23" s="4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4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4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>
      <c r="A26" s="4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4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>
      <c r="A28" s="4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>
      <c r="A29" s="4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4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4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4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4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4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4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4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4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4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4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10">
    <mergeCell ref="H4:H5"/>
    <mergeCell ref="I4:I5"/>
    <mergeCell ref="A1:I1"/>
    <mergeCell ref="A2:I2"/>
    <mergeCell ref="F4:G4"/>
    <mergeCell ref="A4:A5"/>
    <mergeCell ref="B4:B5"/>
    <mergeCell ref="C4:C5"/>
    <mergeCell ref="D4:D5"/>
    <mergeCell ref="E4:E5"/>
  </mergeCells>
  <pageMargins left="0.19685039370078741" right="0.19685039370078741" top="0.98425196850393704" bottom="0.3937007874015748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>
      <selection activeCell="A25" sqref="A25"/>
    </sheetView>
  </sheetViews>
  <sheetFormatPr defaultRowHeight="15"/>
  <cols>
    <col min="1" max="1" width="94.5703125" customWidth="1"/>
    <col min="2" max="2" width="14.7109375" customWidth="1"/>
    <col min="3" max="3" width="34" style="30" customWidth="1"/>
  </cols>
  <sheetData>
    <row r="1" spans="1:13" ht="15.75">
      <c r="A1" s="39" t="s">
        <v>15</v>
      </c>
      <c r="B1" s="39"/>
      <c r="C1" s="39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9" t="s">
        <v>46</v>
      </c>
      <c r="B2" s="39"/>
      <c r="C2" s="39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27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7.25" customHeight="1">
      <c r="A4" s="10" t="s">
        <v>16</v>
      </c>
      <c r="B4" s="10" t="s">
        <v>1</v>
      </c>
      <c r="C4" s="25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6" t="s">
        <v>21</v>
      </c>
      <c r="B5" s="5" t="s">
        <v>18</v>
      </c>
      <c r="C5" s="26">
        <v>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1.5">
      <c r="A6" s="6" t="s">
        <v>22</v>
      </c>
      <c r="B6" s="5" t="s">
        <v>18</v>
      </c>
      <c r="C6" s="26">
        <v>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1" t="s">
        <v>23</v>
      </c>
      <c r="B7" s="5" t="s">
        <v>18</v>
      </c>
      <c r="C7" s="26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1.5">
      <c r="A8" s="6" t="s">
        <v>24</v>
      </c>
      <c r="B8" s="5" t="s">
        <v>18</v>
      </c>
      <c r="C8" s="26">
        <v>3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6" t="s">
        <v>26</v>
      </c>
      <c r="B9" s="5" t="s">
        <v>25</v>
      </c>
      <c r="C9" s="26">
        <v>1600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>
      <c r="A10" s="6" t="s">
        <v>27</v>
      </c>
      <c r="B10" s="6" t="s">
        <v>28</v>
      </c>
      <c r="C10" s="26">
        <v>1464.16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8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6" t="s">
        <v>29</v>
      </c>
      <c r="B12" s="5" t="s">
        <v>30</v>
      </c>
      <c r="C12" s="26">
        <f>C6/C5*100</f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1.5">
      <c r="A13" s="6" t="s">
        <v>31</v>
      </c>
      <c r="B13" s="5" t="s">
        <v>30</v>
      </c>
      <c r="C13" s="26">
        <f>C8/C7*100</f>
        <v>75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6" t="s">
        <v>32</v>
      </c>
      <c r="B14" s="5" t="s">
        <v>30</v>
      </c>
      <c r="C14" s="26">
        <f>C15/C16</f>
        <v>109.27767457108513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 t="s">
        <v>34</v>
      </c>
      <c r="B15" s="2"/>
      <c r="C15" s="28">
        <f>C12</f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 t="s">
        <v>33</v>
      </c>
      <c r="B16" s="2"/>
      <c r="C16" s="28">
        <f>C10/C9</f>
        <v>0.91510000000000002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1.5">
      <c r="A17" s="6" t="s">
        <v>35</v>
      </c>
      <c r="B17" s="5" t="s">
        <v>30</v>
      </c>
      <c r="C17" s="26">
        <f>0.6*C12+0.1*C13+0.3*C14</f>
        <v>100.28330237132553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8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8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1"/>
      <c r="B23" s="1"/>
      <c r="C23" s="29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29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29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29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29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29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29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29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29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29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29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29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29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2">
    <mergeCell ref="A1:C1"/>
    <mergeCell ref="A2:C2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5</vt:lpstr>
      <vt:lpstr>таблица 6</vt:lpstr>
      <vt:lpstr>таблица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</dc:creator>
  <cp:lastModifiedBy>Сиднев</cp:lastModifiedBy>
  <cp:lastPrinted>2017-04-11T07:18:16Z</cp:lastPrinted>
  <dcterms:created xsi:type="dcterms:W3CDTF">2016-03-15T09:24:16Z</dcterms:created>
  <dcterms:modified xsi:type="dcterms:W3CDTF">2017-04-11T07:18:18Z</dcterms:modified>
</cp:coreProperties>
</file>